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225" windowWidth="10275" windowHeight="7500" tabRatio="705"/>
  </bookViews>
  <sheets>
    <sheet name=" Análisis de brecha" sheetId="2" r:id="rId1"/>
    <sheet name="Plan de implementacion AOC" sheetId="9" r:id="rId2"/>
    <sheet name="Graficas Gap" sheetId="8" r:id="rId3"/>
    <sheet name="Hoja1" sheetId="10" r:id="rId4"/>
  </sheets>
  <definedNames>
    <definedName name="_xlnm._FilterDatabase" localSheetId="0" hidden="1">' Análisis de brecha'!$E$3:$DH$200</definedName>
    <definedName name="_xlnm.Print_Area" localSheetId="0">' Análisis de brecha'!$B$6:$K$200</definedName>
    <definedName name="_xlnm.Print_Area" localSheetId="2">'Graficas Gap'!$B$2:$H$195</definedName>
    <definedName name="_xlnm.Print_Area" localSheetId="1">'Plan de implementacion AOC'!$B$2:$AI$103</definedName>
    <definedName name="D_ANC">#REF!</definedName>
    <definedName name="D_C">#REF!</definedName>
    <definedName name="D_CDS">#REF!</definedName>
    <definedName name="D_CT">#REF!</definedName>
    <definedName name="D_D">#REF!</definedName>
    <definedName name="D_I">#REF!</definedName>
    <definedName name="D_LL">#REF!</definedName>
    <definedName name="D_OAR">#REF!</definedName>
    <definedName name="D_OSCR">#REF!</definedName>
    <definedName name="D_R">#REF!</definedName>
    <definedName name="D_VD">#REF!</definedName>
    <definedName name="D_VL">#REF!</definedName>
    <definedName name="D_VP">#REF!</definedName>
    <definedName name="DGA">#REF!</definedName>
    <definedName name="E_ANC">#REF!</definedName>
    <definedName name="E_GC">#REF!</definedName>
    <definedName name="E_GI">#REF!</definedName>
    <definedName name="ES">#REF!</definedName>
    <definedName name="GI">#REF!</definedName>
    <definedName name="GI_D">#REF!</definedName>
    <definedName name="GI_I">#REF!</definedName>
    <definedName name="GI_S">#REF!</definedName>
    <definedName name="I_ACG">#REF!</definedName>
    <definedName name="I_ANC">#REF!</definedName>
    <definedName name="I_C">#REF!</definedName>
    <definedName name="I_CDS">#REF!</definedName>
    <definedName name="I_CPL">#REF!</definedName>
    <definedName name="I_CT">#REF!</definedName>
    <definedName name="I_D">#REF!</definedName>
    <definedName name="I_Date">#REF!</definedName>
    <definedName name="I_Dir">#REF!</definedName>
    <definedName name="I_Doc">#REF!</definedName>
    <definedName name="I_FB">#REF!</definedName>
    <definedName name="I_FR1">#REF!</definedName>
    <definedName name="I_FR2">#REF!</definedName>
    <definedName name="I_I">#REF!</definedName>
    <definedName name="I_IVN">#REF!</definedName>
    <definedName name="I_LL">#REF!</definedName>
    <definedName name="I_OAR">#REF!</definedName>
    <definedName name="I_OSC">#REF!</definedName>
    <definedName name="I_OSCR">#REF!</definedName>
    <definedName name="I_R">#REF!</definedName>
    <definedName name="I_VD">#REF!</definedName>
    <definedName name="I_VL">#REF!</definedName>
    <definedName name="I_VP">#REF!</definedName>
    <definedName name="IA">#REF!</definedName>
    <definedName name="II">#REF!</definedName>
    <definedName name="IP">#REF!</definedName>
    <definedName name="IP_C">#REF!</definedName>
    <definedName name="IP_CT">#REF!</definedName>
    <definedName name="IP_D">#REF!</definedName>
    <definedName name="IP_DES">#REF!</definedName>
    <definedName name="IP_DIR">#REF!</definedName>
    <definedName name="IP_DOC">#REF!</definedName>
    <definedName name="IP_I">#REF!</definedName>
    <definedName name="IP_LL">#REF!</definedName>
    <definedName name="IP_OAR">#REF!</definedName>
    <definedName name="IP_OPR">#REF!</definedName>
    <definedName name="IP_P">#REF!</definedName>
    <definedName name="IP_POC">#REF!</definedName>
    <definedName name="IP_PT">#REF!</definedName>
    <definedName name="IP_SDES">#REF!</definedName>
    <definedName name="IP_SSR">#REF!</definedName>
    <definedName name="oar">#REF!</definedName>
    <definedName name="P_ANC">#REF!</definedName>
    <definedName name="P_C">#REF!</definedName>
    <definedName name="P_CDS">#REF!</definedName>
    <definedName name="P_CT">#REF!</definedName>
    <definedName name="P_D">#REF!</definedName>
    <definedName name="P_I">#REF!</definedName>
    <definedName name="P_LL">#REF!</definedName>
    <definedName name="P_OAR">#REF!</definedName>
    <definedName name="P_OSCR">#REF!</definedName>
    <definedName name="PGA">#REF!</definedName>
    <definedName name="Print_Area" localSheetId="0">' Análisis de brecha'!$B$6:$K$205</definedName>
    <definedName name="Print_Area" localSheetId="2">'Graficas Gap'!$B$2:$H$195</definedName>
    <definedName name="Print_Area" localSheetId="1">'Plan de implementacion AOC'!#REF!</definedName>
  </definedNames>
  <calcPr calcId="145621"/>
</workbook>
</file>

<file path=xl/calcChain.xml><?xml version="1.0" encoding="utf-8"?>
<calcChain xmlns="http://schemas.openxmlformats.org/spreadsheetml/2006/main">
  <c r="G3" i="8" l="1"/>
  <c r="AH3" i="9"/>
  <c r="F73" i="8" l="1"/>
  <c r="AI103" i="9" l="1"/>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E103" i="9"/>
  <c r="D103" i="9"/>
  <c r="C103"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E102" i="9"/>
  <c r="D102" i="9"/>
  <c r="C102"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E101" i="9"/>
  <c r="D101" i="9"/>
  <c r="C101"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E98" i="9"/>
  <c r="D98" i="9"/>
  <c r="C98"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E97" i="9"/>
  <c r="D97" i="9"/>
  <c r="C97"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E95" i="9"/>
  <c r="D95" i="9"/>
  <c r="C95"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E91" i="9"/>
  <c r="D91" i="9"/>
  <c r="C91"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E90" i="9"/>
  <c r="D90" i="9"/>
  <c r="C90" i="9"/>
  <c r="AI89" i="9"/>
  <c r="AH89" i="9"/>
  <c r="AG89" i="9"/>
  <c r="AF89" i="9"/>
  <c r="AE89" i="9"/>
  <c r="AD89" i="9"/>
  <c r="AC89" i="9"/>
  <c r="AB89" i="9"/>
  <c r="AA89" i="9"/>
  <c r="Z89" i="9"/>
  <c r="Y89" i="9"/>
  <c r="X89" i="9"/>
  <c r="W89" i="9"/>
  <c r="V89" i="9"/>
  <c r="U89" i="9"/>
  <c r="T89" i="9"/>
  <c r="S89" i="9"/>
  <c r="R89" i="9"/>
  <c r="Q89" i="9"/>
  <c r="P89" i="9"/>
  <c r="O89" i="9"/>
  <c r="N89" i="9"/>
  <c r="M89" i="9"/>
  <c r="L89" i="9"/>
  <c r="K89" i="9"/>
  <c r="J89" i="9"/>
  <c r="I89" i="9"/>
  <c r="H89" i="9"/>
  <c r="G89" i="9"/>
  <c r="F89" i="9"/>
  <c r="E89" i="9"/>
  <c r="D89" i="9"/>
  <c r="C89"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E88" i="9"/>
  <c r="D88" i="9"/>
  <c r="C88"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E87" i="9"/>
  <c r="D87" i="9"/>
  <c r="C87"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E86" i="9"/>
  <c r="D86" i="9"/>
  <c r="C86"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83" i="9"/>
  <c r="AI82" i="9"/>
  <c r="AH82" i="9"/>
  <c r="AG82" i="9"/>
  <c r="AF82" i="9"/>
  <c r="AE82" i="9"/>
  <c r="AD82" i="9"/>
  <c r="AC82" i="9"/>
  <c r="AB82" i="9"/>
  <c r="AA82" i="9"/>
  <c r="Z82" i="9"/>
  <c r="Y82" i="9"/>
  <c r="X82" i="9"/>
  <c r="W82" i="9"/>
  <c r="V82" i="9"/>
  <c r="U82" i="9"/>
  <c r="T82" i="9"/>
  <c r="S82" i="9"/>
  <c r="R82" i="9"/>
  <c r="Q82" i="9"/>
  <c r="P82" i="9"/>
  <c r="O82" i="9"/>
  <c r="N82" i="9"/>
  <c r="M82" i="9"/>
  <c r="L82" i="9"/>
  <c r="K82" i="9"/>
  <c r="J82" i="9"/>
  <c r="I82" i="9"/>
  <c r="H82" i="9"/>
  <c r="G82" i="9"/>
  <c r="F82" i="9"/>
  <c r="E82" i="9"/>
  <c r="D82" i="9"/>
  <c r="C82"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D81" i="9"/>
  <c r="C81" i="9"/>
  <c r="AI80" i="9"/>
  <c r="AH80" i="9"/>
  <c r="AG80" i="9"/>
  <c r="AF80" i="9"/>
  <c r="AE80" i="9"/>
  <c r="AD80" i="9"/>
  <c r="AC80" i="9"/>
  <c r="AB80" i="9"/>
  <c r="AA80" i="9"/>
  <c r="Z80" i="9"/>
  <c r="Y80" i="9"/>
  <c r="X80" i="9"/>
  <c r="W80" i="9"/>
  <c r="V80" i="9"/>
  <c r="U80" i="9"/>
  <c r="T80" i="9"/>
  <c r="S80" i="9"/>
  <c r="R80" i="9"/>
  <c r="Q80" i="9"/>
  <c r="P80" i="9"/>
  <c r="O80" i="9"/>
  <c r="N80" i="9"/>
  <c r="M80" i="9"/>
  <c r="L80" i="9"/>
  <c r="K80" i="9"/>
  <c r="J80" i="9"/>
  <c r="I80" i="9"/>
  <c r="H80" i="9"/>
  <c r="G80" i="9"/>
  <c r="F80" i="9"/>
  <c r="E80" i="9"/>
  <c r="D80" i="9"/>
  <c r="C80"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AI77" i="9"/>
  <c r="AH77" i="9"/>
  <c r="AG77" i="9"/>
  <c r="AF77" i="9"/>
  <c r="AE77" i="9"/>
  <c r="AD77" i="9"/>
  <c r="AC77" i="9"/>
  <c r="AB77" i="9"/>
  <c r="AA77" i="9"/>
  <c r="Z77" i="9"/>
  <c r="Y77" i="9"/>
  <c r="X77" i="9"/>
  <c r="W77" i="9"/>
  <c r="V77" i="9"/>
  <c r="U77" i="9"/>
  <c r="T77" i="9"/>
  <c r="S77" i="9"/>
  <c r="R77" i="9"/>
  <c r="Q77" i="9"/>
  <c r="P77" i="9"/>
  <c r="O77" i="9"/>
  <c r="N77" i="9"/>
  <c r="M77" i="9"/>
  <c r="L77" i="9"/>
  <c r="K77" i="9"/>
  <c r="J77" i="9"/>
  <c r="I77" i="9"/>
  <c r="H77" i="9"/>
  <c r="G77" i="9"/>
  <c r="F77" i="9"/>
  <c r="E77" i="9"/>
  <c r="D77" i="9"/>
  <c r="C77" i="9"/>
  <c r="AI76" i="9"/>
  <c r="AH76" i="9"/>
  <c r="AG76" i="9"/>
  <c r="AF76" i="9"/>
  <c r="AE76" i="9"/>
  <c r="AD76" i="9"/>
  <c r="AC76" i="9"/>
  <c r="AB76" i="9"/>
  <c r="AA76" i="9"/>
  <c r="Z76" i="9"/>
  <c r="Y76" i="9"/>
  <c r="X76" i="9"/>
  <c r="W76" i="9"/>
  <c r="V76" i="9"/>
  <c r="U76" i="9"/>
  <c r="T76" i="9"/>
  <c r="S76" i="9"/>
  <c r="R76" i="9"/>
  <c r="Q76" i="9"/>
  <c r="P76" i="9"/>
  <c r="O76" i="9"/>
  <c r="N76" i="9"/>
  <c r="M76" i="9"/>
  <c r="L76" i="9"/>
  <c r="K76" i="9"/>
  <c r="J76" i="9"/>
  <c r="I76" i="9"/>
  <c r="H76" i="9"/>
  <c r="G76" i="9"/>
  <c r="F76" i="9"/>
  <c r="E76" i="9"/>
  <c r="D76" i="9"/>
  <c r="C76" i="9"/>
  <c r="AI75" i="9"/>
  <c r="AH75" i="9"/>
  <c r="AG75" i="9"/>
  <c r="AF75" i="9"/>
  <c r="AE75" i="9"/>
  <c r="AD75" i="9"/>
  <c r="AC75" i="9"/>
  <c r="AB75" i="9"/>
  <c r="AA75" i="9"/>
  <c r="Z75" i="9"/>
  <c r="Y75" i="9"/>
  <c r="X75" i="9"/>
  <c r="W75" i="9"/>
  <c r="V75" i="9"/>
  <c r="U75" i="9"/>
  <c r="T75" i="9"/>
  <c r="S75" i="9"/>
  <c r="R75" i="9"/>
  <c r="Q75" i="9"/>
  <c r="P75" i="9"/>
  <c r="O75" i="9"/>
  <c r="N75" i="9"/>
  <c r="M75" i="9"/>
  <c r="L75" i="9"/>
  <c r="K75" i="9"/>
  <c r="J75" i="9"/>
  <c r="I75" i="9"/>
  <c r="H75" i="9"/>
  <c r="G75" i="9"/>
  <c r="F75" i="9"/>
  <c r="E75" i="9"/>
  <c r="D75" i="9"/>
  <c r="C75" i="9"/>
  <c r="AI74" i="9"/>
  <c r="AH74" i="9"/>
  <c r="AG74" i="9"/>
  <c r="AF74" i="9"/>
  <c r="AE74" i="9"/>
  <c r="AD74" i="9"/>
  <c r="AC74" i="9"/>
  <c r="AB74" i="9"/>
  <c r="AA74" i="9"/>
  <c r="Z74" i="9"/>
  <c r="Y74" i="9"/>
  <c r="X74" i="9"/>
  <c r="W74" i="9"/>
  <c r="V74" i="9"/>
  <c r="U74" i="9"/>
  <c r="T74" i="9"/>
  <c r="S74" i="9"/>
  <c r="R74" i="9"/>
  <c r="Q74" i="9"/>
  <c r="P74" i="9"/>
  <c r="O74" i="9"/>
  <c r="N74" i="9"/>
  <c r="M74" i="9"/>
  <c r="L74" i="9"/>
  <c r="K74" i="9"/>
  <c r="J74" i="9"/>
  <c r="I74" i="9"/>
  <c r="H74" i="9"/>
  <c r="G74" i="9"/>
  <c r="F74" i="9"/>
  <c r="E74" i="9"/>
  <c r="D74" i="9"/>
  <c r="C74" i="9"/>
  <c r="AI73" i="9"/>
  <c r="AH73" i="9"/>
  <c r="AG73" i="9"/>
  <c r="AF73" i="9"/>
  <c r="AE73" i="9"/>
  <c r="AD73" i="9"/>
  <c r="AC73" i="9"/>
  <c r="AB73" i="9"/>
  <c r="AA73" i="9"/>
  <c r="Z73" i="9"/>
  <c r="Y73" i="9"/>
  <c r="X73" i="9"/>
  <c r="W73" i="9"/>
  <c r="V73" i="9"/>
  <c r="U73" i="9"/>
  <c r="T73" i="9"/>
  <c r="S73" i="9"/>
  <c r="R73" i="9"/>
  <c r="Q73" i="9"/>
  <c r="P73" i="9"/>
  <c r="O73" i="9"/>
  <c r="N73" i="9"/>
  <c r="M73" i="9"/>
  <c r="L73" i="9"/>
  <c r="K73" i="9"/>
  <c r="J73" i="9"/>
  <c r="I73" i="9"/>
  <c r="H73" i="9"/>
  <c r="G73" i="9"/>
  <c r="F73" i="9"/>
  <c r="E73" i="9"/>
  <c r="D73" i="9"/>
  <c r="C73" i="9"/>
  <c r="AI72" i="9"/>
  <c r="AH72" i="9"/>
  <c r="AG72" i="9"/>
  <c r="AF72" i="9"/>
  <c r="AE72" i="9"/>
  <c r="AD72" i="9"/>
  <c r="AC72" i="9"/>
  <c r="AB72" i="9"/>
  <c r="AA72" i="9"/>
  <c r="Z72" i="9"/>
  <c r="Y72" i="9"/>
  <c r="X72" i="9"/>
  <c r="W72" i="9"/>
  <c r="V72" i="9"/>
  <c r="U72" i="9"/>
  <c r="T72" i="9"/>
  <c r="S72" i="9"/>
  <c r="R72" i="9"/>
  <c r="Q72" i="9"/>
  <c r="P72" i="9"/>
  <c r="O72" i="9"/>
  <c r="N72" i="9"/>
  <c r="M72" i="9"/>
  <c r="L72" i="9"/>
  <c r="K72" i="9"/>
  <c r="J72" i="9"/>
  <c r="I72" i="9"/>
  <c r="H72" i="9"/>
  <c r="G72" i="9"/>
  <c r="F72" i="9"/>
  <c r="E72" i="9"/>
  <c r="D72" i="9"/>
  <c r="C72" i="9"/>
  <c r="AI71" i="9"/>
  <c r="AH71" i="9"/>
  <c r="AG71" i="9"/>
  <c r="AF71" i="9"/>
  <c r="AE71" i="9"/>
  <c r="AD71" i="9"/>
  <c r="AC71" i="9"/>
  <c r="AB71" i="9"/>
  <c r="AA71" i="9"/>
  <c r="Z71" i="9"/>
  <c r="Y71" i="9"/>
  <c r="X71" i="9"/>
  <c r="W71" i="9"/>
  <c r="V71" i="9"/>
  <c r="U71" i="9"/>
  <c r="T71" i="9"/>
  <c r="S71" i="9"/>
  <c r="R71" i="9"/>
  <c r="Q71" i="9"/>
  <c r="P71" i="9"/>
  <c r="O71" i="9"/>
  <c r="N71" i="9"/>
  <c r="M71" i="9"/>
  <c r="L71" i="9"/>
  <c r="K71" i="9"/>
  <c r="J71" i="9"/>
  <c r="I71" i="9"/>
  <c r="H71" i="9"/>
  <c r="G71" i="9"/>
  <c r="F71" i="9"/>
  <c r="E71" i="9"/>
  <c r="D71" i="9"/>
  <c r="C71" i="9"/>
  <c r="AI70" i="9"/>
  <c r="AH70" i="9"/>
  <c r="AG70" i="9"/>
  <c r="AF70" i="9"/>
  <c r="AE70" i="9"/>
  <c r="AD70" i="9"/>
  <c r="AC70" i="9"/>
  <c r="AB70" i="9"/>
  <c r="AA70" i="9"/>
  <c r="Z70" i="9"/>
  <c r="Y70" i="9"/>
  <c r="X70" i="9"/>
  <c r="W70" i="9"/>
  <c r="V70" i="9"/>
  <c r="U70" i="9"/>
  <c r="T70" i="9"/>
  <c r="S70" i="9"/>
  <c r="R70" i="9"/>
  <c r="Q70" i="9"/>
  <c r="P70" i="9"/>
  <c r="O70" i="9"/>
  <c r="N70" i="9"/>
  <c r="M70" i="9"/>
  <c r="L70" i="9"/>
  <c r="K70" i="9"/>
  <c r="J70" i="9"/>
  <c r="I70" i="9"/>
  <c r="H70" i="9"/>
  <c r="G70" i="9"/>
  <c r="F70" i="9"/>
  <c r="E70" i="9"/>
  <c r="D70" i="9"/>
  <c r="C70"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C66"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65"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64"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C63"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C62"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61"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C58"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C56"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C54"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52"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C46"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43"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42"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39"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C38"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C27"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I6" i="9"/>
  <c r="AH6" i="9"/>
  <c r="AG6" i="9"/>
  <c r="AF6" i="9"/>
  <c r="AE6" i="9"/>
  <c r="AD6" i="9"/>
  <c r="AC6" i="9"/>
  <c r="AB6" i="9"/>
  <c r="AA6" i="9"/>
  <c r="Z6" i="9"/>
  <c r="Y6" i="9"/>
  <c r="X6" i="9"/>
  <c r="W6" i="9"/>
  <c r="V6" i="9"/>
  <c r="U6" i="9"/>
  <c r="T6" i="9"/>
  <c r="S6" i="9"/>
  <c r="R6" i="9"/>
  <c r="Q6" i="9"/>
  <c r="P6" i="9"/>
  <c r="O6" i="9"/>
  <c r="N6" i="9"/>
  <c r="M6" i="9"/>
  <c r="L6" i="9"/>
  <c r="K6" i="9"/>
  <c r="J6" i="9"/>
  <c r="I6" i="9"/>
  <c r="H6" i="9"/>
  <c r="G6" i="9"/>
  <c r="B4" i="9"/>
  <c r="B2" i="9"/>
  <c r="DH29" i="2"/>
  <c r="F178" i="8" l="1"/>
  <c r="F167" i="8"/>
  <c r="F143" i="8"/>
  <c r="F133" i="8"/>
  <c r="F123" i="8"/>
  <c r="F98" i="8"/>
  <c r="F88" i="8"/>
  <c r="F63" i="8"/>
  <c r="F53" i="8"/>
  <c r="F43" i="8"/>
  <c r="F33" i="8"/>
  <c r="F23" i="8"/>
  <c r="DH17" i="2"/>
  <c r="DH19" i="2"/>
  <c r="DH21" i="2"/>
  <c r="DH23" i="2"/>
  <c r="DH25" i="2"/>
  <c r="DH37" i="2"/>
  <c r="DH33" i="2"/>
  <c r="DH35" i="2"/>
  <c r="DH39" i="2"/>
  <c r="DH41" i="2"/>
  <c r="DH43" i="2"/>
  <c r="DH45" i="2"/>
  <c r="DH47" i="2"/>
  <c r="DH51" i="2"/>
  <c r="DH53" i="2"/>
  <c r="DH55" i="2"/>
  <c r="DH57" i="2"/>
  <c r="DH61" i="2"/>
  <c r="DH63" i="2"/>
  <c r="DH65" i="2"/>
  <c r="DH67" i="2"/>
  <c r="DH69" i="2"/>
  <c r="DH71" i="2"/>
  <c r="DH73" i="2"/>
  <c r="DH75" i="2"/>
  <c r="DH79" i="2"/>
  <c r="DH81" i="2"/>
  <c r="DH83" i="2"/>
  <c r="DH85" i="2"/>
  <c r="DH87" i="2"/>
  <c r="DH89" i="2"/>
  <c r="DH91" i="2"/>
  <c r="DH101" i="2"/>
  <c r="DH103" i="2"/>
  <c r="DH105" i="2"/>
  <c r="DH107" i="2"/>
  <c r="DH109" i="2"/>
  <c r="DH111" i="2"/>
  <c r="DH113" i="2"/>
  <c r="DH117" i="2"/>
  <c r="DH119" i="2"/>
  <c r="DH121" i="2"/>
  <c r="DH123" i="2"/>
  <c r="DH125" i="2"/>
  <c r="DH127" i="2"/>
  <c r="DH137" i="2"/>
  <c r="DH139" i="2"/>
  <c r="DH141" i="2"/>
  <c r="DH143" i="2"/>
  <c r="DH145" i="2"/>
  <c r="DH147" i="2"/>
  <c r="DH149" i="2"/>
  <c r="DH151" i="2"/>
  <c r="DH155" i="2"/>
  <c r="DH157" i="2"/>
  <c r="DH159" i="2"/>
  <c r="DH161" i="2"/>
  <c r="DH165" i="2"/>
  <c r="DH167" i="2"/>
  <c r="DH169" i="2"/>
  <c r="DH171" i="2"/>
  <c r="DH173" i="2"/>
  <c r="DH175" i="2"/>
  <c r="DH199" i="2"/>
  <c r="DH195" i="2"/>
  <c r="DH197" i="2"/>
  <c r="F11" i="8" l="1"/>
  <c r="F76" i="8"/>
  <c r="F154" i="8"/>
  <c r="F110" i="8"/>
  <c r="B3" i="8"/>
  <c r="F191" i="8" l="1"/>
  <c r="F20" i="8"/>
  <c r="F176" i="8" l="1"/>
  <c r="F177" i="8"/>
  <c r="F175" i="8"/>
  <c r="B4" i="8"/>
  <c r="F179" i="8" l="1"/>
  <c r="F141" i="8"/>
  <c r="F142" i="8"/>
  <c r="F140" i="8"/>
  <c r="F131" i="8"/>
  <c r="F132" i="8"/>
  <c r="F130" i="8"/>
  <c r="F121" i="8"/>
  <c r="F122" i="8"/>
  <c r="F120" i="8"/>
  <c r="F96" i="8"/>
  <c r="F97" i="8"/>
  <c r="F95" i="8"/>
  <c r="F86" i="8"/>
  <c r="F87" i="8"/>
  <c r="F85" i="8"/>
  <c r="F61" i="8"/>
  <c r="F62" i="8"/>
  <c r="F60" i="8"/>
  <c r="C57" i="8"/>
  <c r="F51" i="8"/>
  <c r="F52" i="8"/>
  <c r="F50" i="8"/>
  <c r="F8" i="8" s="1"/>
  <c r="F41" i="8"/>
  <c r="F42" i="8"/>
  <c r="F40" i="8"/>
  <c r="F31" i="8"/>
  <c r="F32" i="8"/>
  <c r="F30" i="8"/>
  <c r="F21" i="8"/>
  <c r="F22" i="8"/>
  <c r="F144" i="8" l="1"/>
  <c r="F99" i="8"/>
  <c r="F10" i="8"/>
  <c r="F9" i="8"/>
  <c r="F107" i="8"/>
  <c r="F64" i="8"/>
  <c r="DH78" i="2"/>
  <c r="F78" i="2" s="1"/>
  <c r="F12" i="8" l="1"/>
  <c r="F57" i="8"/>
  <c r="C172" i="8" l="1"/>
  <c r="C161" i="8"/>
  <c r="C137" i="8"/>
  <c r="C127" i="8"/>
  <c r="C117" i="8"/>
  <c r="C92" i="8"/>
  <c r="C82" i="8"/>
  <c r="C47" i="8"/>
  <c r="C37" i="8"/>
  <c r="C27" i="8"/>
  <c r="C17" i="8"/>
  <c r="B69" i="8" l="1"/>
  <c r="B103" i="8"/>
  <c r="B147" i="8"/>
  <c r="DH16" i="2" l="1"/>
  <c r="DH164" i="2"/>
  <c r="DH32" i="2"/>
  <c r="DH136" i="2"/>
  <c r="DH194" i="2"/>
  <c r="DH154" i="2"/>
  <c r="DH100" i="2"/>
  <c r="DH116" i="2"/>
  <c r="DH60" i="2"/>
  <c r="F60" i="2" s="1"/>
  <c r="DH50" i="2"/>
  <c r="F116" i="2" l="1"/>
  <c r="F92" i="8" s="1"/>
  <c r="F136" i="2"/>
  <c r="F117" i="8" s="1"/>
  <c r="F32" i="2"/>
  <c r="F27" i="8" s="1"/>
  <c r="F154" i="2"/>
  <c r="F127" i="8" s="1"/>
  <c r="F194" i="2"/>
  <c r="F172" i="8" s="1"/>
  <c r="F50" i="2"/>
  <c r="F37" i="8" s="1"/>
  <c r="F164" i="2"/>
  <c r="F137" i="8" s="1"/>
  <c r="F100" i="2"/>
  <c r="F82" i="8" s="1"/>
  <c r="F16" i="2"/>
  <c r="F17" i="8" s="1"/>
  <c r="F47" i="8"/>
  <c r="DH13" i="2"/>
  <c r="DH97" i="2"/>
  <c r="DH133" i="2"/>
  <c r="F133" i="2" l="1"/>
  <c r="G103" i="8" s="1"/>
  <c r="F97" i="2"/>
  <c r="G69" i="8" s="1"/>
  <c r="F13" i="2"/>
  <c r="G4" i="8" s="1"/>
  <c r="F108" i="8"/>
  <c r="F109" i="8"/>
  <c r="F75" i="8"/>
  <c r="F134" i="8"/>
  <c r="F89" i="8"/>
  <c r="F54" i="8"/>
  <c r="F124" i="8"/>
  <c r="F44" i="8"/>
  <c r="F34" i="8"/>
  <c r="F24" i="8"/>
  <c r="F111" i="8" l="1"/>
  <c r="F74" i="8"/>
  <c r="F77" i="8" s="1"/>
  <c r="DH189" i="2" l="1"/>
  <c r="F164" i="8"/>
  <c r="DH191" i="2"/>
  <c r="DH187" i="2"/>
  <c r="F166" i="8"/>
  <c r="F153" i="8" s="1"/>
  <c r="F190" i="8" s="1"/>
  <c r="DH185" i="2"/>
  <c r="F165" i="8"/>
  <c r="F152" i="8" s="1"/>
  <c r="F189" i="8" s="1"/>
  <c r="DH184" i="2" l="1"/>
  <c r="DH181" i="2" s="1"/>
  <c r="F168" i="8"/>
  <c r="F151" i="8"/>
  <c r="F181" i="2" l="1"/>
  <c r="G147" i="8" s="1"/>
  <c r="F184" i="2"/>
  <c r="F161" i="8" s="1"/>
  <c r="F188" i="8"/>
  <c r="F155" i="8"/>
  <c r="F187" i="8" s="1"/>
  <c r="G188" i="8" l="1"/>
  <c r="G191" i="8"/>
  <c r="G189" i="8"/>
  <c r="G190" i="8"/>
</calcChain>
</file>

<file path=xl/sharedStrings.xml><?xml version="1.0" encoding="utf-8"?>
<sst xmlns="http://schemas.openxmlformats.org/spreadsheetml/2006/main" count="972" uniqueCount="221">
  <si>
    <t>Total</t>
  </si>
  <si>
    <t>N/A</t>
  </si>
  <si>
    <t>1.1-1</t>
  </si>
  <si>
    <t>1.1-2</t>
  </si>
  <si>
    <t>1.2-1</t>
  </si>
  <si>
    <t>1.2-2</t>
  </si>
  <si>
    <t>1.2-3</t>
  </si>
  <si>
    <t>1.2-4</t>
  </si>
  <si>
    <t>1.2-5</t>
  </si>
  <si>
    <t>1.2-6</t>
  </si>
  <si>
    <t>1.2-7</t>
  </si>
  <si>
    <t>1.2-8</t>
  </si>
  <si>
    <t>1.3-1</t>
  </si>
  <si>
    <t>1.3-2</t>
  </si>
  <si>
    <t>1.4-1</t>
  </si>
  <si>
    <t>1.4-2</t>
  </si>
  <si>
    <t>1.4-3</t>
  </si>
  <si>
    <t>1.4-4</t>
  </si>
  <si>
    <t>1.4-5</t>
  </si>
  <si>
    <t>1.4-6</t>
  </si>
  <si>
    <t>2.1-1</t>
  </si>
  <si>
    <t>2.1-2</t>
  </si>
  <si>
    <t>2.2-1</t>
  </si>
  <si>
    <t>2.2-2</t>
  </si>
  <si>
    <t>2.2-3</t>
  </si>
  <si>
    <t>3.1-1</t>
  </si>
  <si>
    <t>3.1-2</t>
  </si>
  <si>
    <t>3.1-3</t>
  </si>
  <si>
    <t>3.1-4</t>
  </si>
  <si>
    <t>3.1-5</t>
  </si>
  <si>
    <t>3.1-6</t>
  </si>
  <si>
    <t>3.1-7</t>
  </si>
  <si>
    <t>3.2-1</t>
  </si>
  <si>
    <t>3.2-2</t>
  </si>
  <si>
    <t>3.2-3</t>
  </si>
  <si>
    <t>3.2-4</t>
  </si>
  <si>
    <t>3.3-1</t>
  </si>
  <si>
    <t>3.3-2</t>
  </si>
  <si>
    <t>4.1-1</t>
  </si>
  <si>
    <t>4.1-2</t>
  </si>
  <si>
    <t>4.1-3</t>
  </si>
  <si>
    <t>4.1-4</t>
  </si>
  <si>
    <t>4.2-1</t>
  </si>
  <si>
    <t>4.2-2</t>
  </si>
  <si>
    <t>4.2-3</t>
  </si>
  <si>
    <t>Fecha</t>
  </si>
  <si>
    <t>NO</t>
  </si>
  <si>
    <t>PARCIAL</t>
  </si>
  <si>
    <t>SI</t>
  </si>
  <si>
    <t>Pregunta</t>
  </si>
  <si>
    <t>Condición</t>
  </si>
  <si>
    <t>RESULTADO</t>
  </si>
  <si>
    <t>Resultado</t>
  </si>
  <si>
    <t>Graficas por componentes y elementos del análisis de brechas</t>
  </si>
  <si>
    <t>ASIGNACION DE LAS TAREAS DE IMPLEMENTACION</t>
  </si>
  <si>
    <t>Descripción de la brecha</t>
  </si>
  <si>
    <t>Grupo/persona asignada para la tarea</t>
  </si>
  <si>
    <t>Revisión</t>
  </si>
  <si>
    <t>a) Elemento 1.1 — Compromiso y responsabilidad de la gestión</t>
  </si>
  <si>
    <t>La política de seguridad operacional describe los principios, procesos y métodos del SMS de la organización para lograr los resultados deseados de la seguridad operacional. La política establece el compromiso de la administración superior para incorporar y mejorar continuamente la seguridad operacional en todos los aspectos de sus actividades. La administración superior desarrolla objetivos de seguridad operacional a nivel de la organización medibles y asequibles que puedan alcanzarse.</t>
  </si>
  <si>
    <t>¿Está implementada una política de seguridad operacional?</t>
  </si>
  <si>
    <t>¿Refleja la política de seguridad operacional el compromiso de la administración superior acerca de la gestión de la seguridad operacional?</t>
  </si>
  <si>
    <t>1.1-3</t>
  </si>
  <si>
    <t>1.1-4</t>
  </si>
  <si>
    <t>1.1-5</t>
  </si>
  <si>
    <t>1.1-6</t>
  </si>
  <si>
    <t>1.1-7</t>
  </si>
  <si>
    <t>¿Ha firmado el ejecutivo responsable la política de seguridad operacional?</t>
  </si>
  <si>
    <t>b) Elemento 1.2 — Responsabilidades de la seguridad operacional</t>
  </si>
  <si>
    <t>c) Elemento 1.3 — Nombramiento del personal de seguridad operacional clave</t>
  </si>
  <si>
    <t>1.3-3</t>
  </si>
  <si>
    <t>1.3-4</t>
  </si>
  <si>
    <t>1.4-7</t>
  </si>
  <si>
    <t>1.4-8</t>
  </si>
  <si>
    <t>d) Elemento 1.4 — Coordinación de la planificación de respuesta ante emergencias</t>
  </si>
  <si>
    <t>¿Existe un procedimiento para la revisión periódica del ERP para garantizar su relevancia y eficacia continúa?</t>
  </si>
  <si>
    <t>e) Elemento 1.5 — Documentación de SMS</t>
  </si>
  <si>
    <t>1.5-1</t>
  </si>
  <si>
    <t>1.5-2</t>
  </si>
  <si>
    <t>1.5-3</t>
  </si>
  <si>
    <t>1.5-4</t>
  </si>
  <si>
    <t>1.5-5</t>
  </si>
  <si>
    <t>1.5-6</t>
  </si>
  <si>
    <t>1.5-7</t>
  </si>
  <si>
    <t>¿Respalda el ejecutivo responsable el plan de implementación de SMS?</t>
  </si>
  <si>
    <t>Referencia del documento de SMS</t>
  </si>
  <si>
    <t>2.1-3</t>
  </si>
  <si>
    <t>2.1-4</t>
  </si>
  <si>
    <t>2.1-5</t>
  </si>
  <si>
    <t>2.1-6</t>
  </si>
  <si>
    <t>2.1-7</t>
  </si>
  <si>
    <t>¿Existen procedimientos para garantizar que los peligros/amenazas identificados o descubiertos durante los procesos de investigación de incidentes/accidentes se explican correctamente y se integran en la recopilación de peligros y el procedimiento de mitigación de riesgos de la organización?</t>
  </si>
  <si>
    <t>¿Existen  procedimientos  para  revisar  peligros/amenazas  de  informes  industriales pertinentes para medidas de seguimiento o la evaluación de riesgos, donde corresponda?</t>
  </si>
  <si>
    <t>a) Elemento 2.1 — Identificación de peligros</t>
  </si>
  <si>
    <t>b) Elemento 2.2 — Evaluación y mitigación de riesgos de seguridad operacional</t>
  </si>
  <si>
    <t>2.2-4</t>
  </si>
  <si>
    <t>2.2-5</t>
  </si>
  <si>
    <t>2.2-6</t>
  </si>
  <si>
    <t>¿Existe un procedimiento para la revisión periódica de los registros de mitigación de riesgos existentes?</t>
  </si>
  <si>
    <t>¿Existe un procedimiento para explicar las medidas de mitigación cada vez que se identifican niveles de riesgos inaceptables?</t>
  </si>
  <si>
    <t>¿Existe un procedimiento para priorizar los peligros identificados para las medidas de mitigación de riesgos?</t>
  </si>
  <si>
    <t>3.1-8</t>
  </si>
  <si>
    <t>¿Existen indicadores de rendimiento en materia de seguridad operacional identificados para medir y controlar el rendimiento en materia de seguridad operacional de las actividades de mantenimiento de la organización?</t>
  </si>
  <si>
    <t>¿Se basa la configuración de niveles de alerta o los criterios fuera de control, en principios de métricas de seguridad operacional objetivos?</t>
  </si>
  <si>
    <t>¿Incluyen los indicadores de rendimiento en materia de seguridad operacional un control cuantitativo de resultados de seguridad operacional de alto impacto (por ejemplos, tasas de accidentes e incidentes graves), así como también, eventos de bajo impacto (por ejemplo, tasa de no cumplimiento, desviaciones)?</t>
  </si>
  <si>
    <t>¿Se revisan periódicamente los indicadores de rendimiento en  materia de seguridad operacional?</t>
  </si>
  <si>
    <t>¿Existe un procedimiento para revisar las instalaciones, los equipos, las operaciones o los procesos existentes pertinentes (incluidos los registros de HIRM) cada vez que existan cambios pertinentes que sean externos a la organización, como normas reglamentarias/industriales, mejores prácticas o tecnología?</t>
  </si>
  <si>
    <t>a) Elemento  3.1  —  Control  y  medición  del  rendimiento en  materia  de  seguridad operacional</t>
  </si>
  <si>
    <t>b)      Elemento 3.2 — La gestión de cambio</t>
  </si>
  <si>
    <t>3.3-3</t>
  </si>
  <si>
    <t>3.3-4</t>
  </si>
  <si>
    <t>3.3-5</t>
  </si>
  <si>
    <t>3.3-6</t>
  </si>
  <si>
    <t>c) Elemento 3.3 — Mejora continúa del SMS</t>
  </si>
  <si>
    <t>¿Existe un procedimiento para la evaluación/auditoría interna periódica del SMS?</t>
  </si>
  <si>
    <t>¿Existe un plan actual de la auditoría/evaluación de SMS interna?</t>
  </si>
  <si>
    <t>¿Incluye el plan de auditoría del SMS la toma de muestras de los indicadores de rendimiento en materia de seguridad operacional para conocer la actualidad de los datos y el rendimiento de su configuración de objetivos/alertas?</t>
  </si>
  <si>
    <t>Componente 4 — PROMOCIÓN DE LA SEGURIDAD OPERACIONAL</t>
  </si>
  <si>
    <t>a) Elemento 4.1 — Capacitación y educación</t>
  </si>
  <si>
    <t>¿Existe un programa para proporcionar la capacitación/familiarización de SMS al personal que participa en la implementación u operación del SMS?</t>
  </si>
  <si>
    <t>¿Se  brinda  al  personal  que  participa  en  la  evaluación  de  riesgos  capacitación  o familiarización adecuadas de la gestión de riesgos?</t>
  </si>
  <si>
    <t>b) Elemento 4.2 — Comunicación de la seguridad operacional</t>
  </si>
  <si>
    <t>Componente 1 — POLÍTICA Y OBJETIVOS DE SEGURIDAD OPERACIONAL</t>
  </si>
  <si>
    <t>Total Preguntas</t>
  </si>
  <si>
    <t>ANALISIS DE BRECHA</t>
  </si>
  <si>
    <t>Cerrada</t>
  </si>
  <si>
    <t>WIP</t>
  </si>
  <si>
    <t>Abierta</t>
  </si>
  <si>
    <t>Componente 2 — GESTIÓN DE RIESGOS DE SEGURIDAD OPERACIONAL</t>
  </si>
  <si>
    <t>Componente 3 — ASEGURAMIENTO DE LA SEGURIDAD OPERACIONAL</t>
  </si>
  <si>
    <t>Estado de la tarea
(abierta/WIP/cerrada)</t>
  </si>
  <si>
    <t>¿Es adecuada la política de seguridad operacional según la  dimensión, naturaleza y complejidad de la organización?</t>
  </si>
  <si>
    <t>¿Existe evidencia de una publicación, una circular o un canal de seguridad operacional (SMS) para comunicar la seguridad operacional y asuntos de SMS a los empleados?</t>
  </si>
  <si>
    <t>¿Existen grupos de acción de seguridad operacional (GAS) que trabajan junto con el comité de seguridad operacional (en particular para las organizaciones grandes/complejas)?</t>
  </si>
  <si>
    <t>Resultado del análisis de brecha Componente 1</t>
  </si>
  <si>
    <t>Acción/tarea requerida para subsanar la brecha</t>
  </si>
  <si>
    <t>Resultado del análisis de brecha Componente 2</t>
  </si>
  <si>
    <t>Resultado del análisis de brecha Componente 3</t>
  </si>
  <si>
    <t>Resultado del análisis de brecha Componente 4</t>
  </si>
  <si>
    <t>RESULTADO FINAL DEL ANALISIS DE BRECHA</t>
  </si>
  <si>
    <t>ESTADO FINAL DE LOS CUATRO COMPONENTES</t>
  </si>
  <si>
    <t>FECHA</t>
  </si>
  <si>
    <t xml:space="preserve">¿Se comunica la política de seguridad operacional, con un respaldo visible, en toda la AOC? </t>
  </si>
  <si>
    <t>La AOC deberá definir su política de seguridad operacional de acuerdo con los siguientes requisitos nacionales</t>
  </si>
  <si>
    <t>¿Se revisa periódicamente la política de seguridad operacional para garantizar que siga siendo pertinente y adecuada para la AOC?</t>
  </si>
  <si>
    <t>La AOC deberá</t>
  </si>
  <si>
    <t>La AOC deberá designar un responsable de la seguridad operacional que deba implementar y mantener un SMS eficaz.</t>
  </si>
  <si>
    <t>La AOC deberá garantizar que un plan de respuesta ante emergencias esté coordinado correctamente con los planes de respuesta ante emergencias de aquellas organizaciones con las que deben establecer una interfaz, durante la entrega de sus servicios.</t>
  </si>
  <si>
    <t>La AOC deberá desarrollar y mantener la documentación de SMS que describa:</t>
  </si>
  <si>
    <t>¿Aborda la documentación del SMS el SMS de la AOC y sus componentes y elementos asociados?</t>
  </si>
  <si>
    <t>¿Mantiene  la  AOC  un  registro  de  documentación  de  respaldo  pertinente  para  la implementación y operación del SMS?</t>
  </si>
  <si>
    <t>¿Tiene la AOC un plan de implementación de SMS para establecer su proceso de implementación de SMS, incluidas las tareas específicas y los hitos de implementación pertinentes?</t>
  </si>
  <si>
    <t>La AOC debe garantizar que los riesgos de seguridad operacional encontrados en las actividades de aviación están bajo control para alcanzar sus objetivos de eficacia de la seguridad operacional. Este proceso se conoce como gestión de riesgos de seguridad operacional e incluye la identificación de peligros, la evaluación de riesgos de seguridad operacional y la implementación de medidas de solución adecuadas.</t>
  </si>
  <si>
    <t>La AOC deberá desarrollar y mantener un proceso formal que garantice que los peligros asociados con sus productos o servicios de aviación están identificados. La identificación de peligros deberá basarse en una combinación de métodos reactivos, proactivos y predictivos de recopilación de datos de seguridad operacional.</t>
  </si>
  <si>
    <t>¿Existe un proceso para la notificación de peligros/amenazas voluntaria de todo el personal de la AOC?</t>
  </si>
  <si>
    <t>¿Es simple el proceso de  notificación de peligros/amenazas voluntaria, está disponible a todo el personal involucrado en tareas relacionadas con la seguridad operacional y es proporcional a la envergadura de la AOC?</t>
  </si>
  <si>
    <t>¿Es simple la notificación de incidentes/accidentes, accesible para todo el personal involucrado en tareas relacionadas con la seguridad operacional y es proporcional a la dimensión de la AOC?</t>
  </si>
  <si>
    <t>¿Tiene la AOC procedimientos para la investigación de todos los incidentes/accidentes notificados?</t>
  </si>
  <si>
    <t>La AOC deberá desarrollar y mantener un proceso que garantiza el análisis, la evaluación y el control de los riesgos de seguridad operacional asociados con los peligros identificados.</t>
  </si>
  <si>
    <t>El aseguramiento de la seguridad operacional consta de procesos y actividades realizadas por la AOC para determinar si el SMS funciona de acuerdo con las expectativas y los requisitos. La AOC debe controla continuamente sus procesos internos, así como también, su entorno de operación para detectar cambios o desviaciones que puedan introducir riesgos de seguridad operacional emergentes o la degradación de los controles de riesgos existentes. Tales cambios o desviaciones podrían abordarse entonces con el proceso de gestión de riesgos de seguridad operacional.</t>
  </si>
  <si>
    <t>La AOC desarrollará y mantendrá los medios para verificar el rendimiento en materia de seguridad operacional de la organización y para validar la eficacia de los controles de riesgos de la seguridad operacional.
El rendimiento en materia de seguridad operacional de la AOC se verificará en referencia a los indicadores de rendimiento en materia de seguridad operacional y los objetivos de rendimiento en materia de seguridad operacional del SMS.</t>
  </si>
  <si>
    <t>La AOC deberá desarrollar y mantener un proceso formal para identificar los cambios que podrían afectar el nivel de riesgos de seguridad operacional asociados con sus productos o servicios de aviación, y para identificar y gestionar los riesgos de seguridad operacional que puedan emerger de aquellos cambios.</t>
  </si>
  <si>
    <t>¿Existe un procedimiento para revisar las nuevas operaciones y los procesos relacionados con la seguridad operacional de la AOC, en busca de peligros/riesgos, antes de implementarlos?</t>
  </si>
  <si>
    <t>La AOC deberá controlar y evaluar la eficacia de sus procesos de SMS para permitir la mejora continua del rendimiento general del SMS.</t>
  </si>
  <si>
    <t>La AOC debe establecer e implementar procesos y procedimientos que faciliten la comunicación eficaz en todos los niveles de la organización. La AOC debe comunicar sus objetivos de seguridad operacional, así como también, el estado actual de cualquier actividad o evento relacionado. La AOC también debe alentar la comunicación "jerárquica ascendente", lo que ofrece un entorno que permite a la administración superior recibir comentarios abiertos y constructivos del personal.</t>
  </si>
  <si>
    <t>La AOC deberá desarrollar y mantener un programa de capacitación de seguridad operacional que garantice que el personal está capacitado y es competente para realizar sus tareas de SMS.
El alcance del programa de capacitación de la seguridad operacional deberá ser adecuado para la participación de cada persona en el SMS.</t>
  </si>
  <si>
    <t>¿Participa la AOC en la distribución de información de seguridad operacional a otras AOC’s, Sub-contratistas u organizaciones operativas pertinentes, incluidas las AAC pertinentes?</t>
  </si>
  <si>
    <t>¿Hay un manual de SMS de la AOC y material guía relacionado que sea accesible o este distribuido a todo el personal de la AOC?</t>
  </si>
  <si>
    <t>¿Existe un resumen de SMS de nivel superior o documento de exposición que esté aprobado por el ejecutivo responsable y aceptado por la AAC?</t>
  </si>
  <si>
    <t>¿Existe un proceso para que los informes de auditoría/evaluación de SMS puedan enviarse o destacarse para la atención del ejecutivo responsable, cuando sea necesario?</t>
  </si>
  <si>
    <t>¿Ha identificado la AOC a un ejecutivo responsable que, sin importar otras funciones, tenga la máxima responsabilidad, en nombre de la AOC, de la implementación y mantenimiento del SMS?</t>
  </si>
  <si>
    <t xml:space="preserve">¿Tiene el ejecutivo responsable total control de los recursos financieros y humanos necesarios para las operaciones autorizadas que se realizarán según el certificado de operaciones? </t>
  </si>
  <si>
    <t>¿Tiene el ejecutivo responsable la autoridad final sobre todas las actividades de aviación de la AOC?</t>
  </si>
  <si>
    <t xml:space="preserve">¿Ha identificado y documentado la AOC las responsabilidades de seguridad operacional de la gestión, así  como también, del personal de operaciones, en relación con el SMS? </t>
  </si>
  <si>
    <t xml:space="preserve">¿Existe un comité de seguridad operacional o consejo de revisión para el propósito de revisión del SMS y el rendimiento en materia de seguridad operacional? </t>
  </si>
  <si>
    <t>¿Lidera al comité de seguridad operacional un ejecutivo responsable o un delegado asignado correctamente, confirmado debidamente en el manual del SMS?</t>
  </si>
  <si>
    <t>¿Incluye el comité de seguridad operacional a líderes de departamento u operacionales pertinentes, según corresponda?</t>
  </si>
  <si>
    <t xml:space="preserve">¿Tiene la persona calificada acceso o notificación directa al ejecutivo responsable, acerca de la implementación y operación del SMS? </t>
  </si>
  <si>
    <t xml:space="preserve">¿Tiene el gerente responsable de administrar el SMS otra responsabilidad más que pueda entrar en conflicto o perjudicar su papel como gerente de SMS? </t>
  </si>
  <si>
    <t xml:space="preserve">¿Es el puesto de gerente de SMS un puesto administrativo superior que no es inferior jerárquicamente o subordinado a otros puestos operacionales o de producción? </t>
  </si>
  <si>
    <t xml:space="preserve">¿Tiene la AOC un plan de respuesta ante Emergencias/contingencia adecuado para la envergadura, naturaleza y complejidad de la organización? </t>
  </si>
  <si>
    <t xml:space="preserve">¿Aborda el plan de emergencia/contingencia todos los escenarios de emergencia/crisis posibles o probables, en relación con los suministros de productos o servicios de aviación de la organización? </t>
  </si>
  <si>
    <t xml:space="preserve">¿Incluye el ERP procedimientos para la producción, la entrega y el respaldo seguros y continuos de los productos o servicios de la aviación durante tales emergencias o contingencias? </t>
  </si>
  <si>
    <t xml:space="preserve">¿Existe un plan y registro para los ensayos o ejercicios en relación con el ERP? </t>
  </si>
  <si>
    <t xml:space="preserve">¿Aborda el ERP la coordinación necesaria de sus procedimientos de respuesta ante emergencias/contingencia con los procedimientos de contingencia de emergencia/respuesta de otras organizaciones, donde corresponda? </t>
  </si>
  <si>
    <t xml:space="preserve">¿Existe un procedimiento para la revisión periódica del ERP para garantizar su relevancia y eficacia continuas? </t>
  </si>
  <si>
    <t xml:space="preserve">¿Aborda el plan de implementación de SMS la coordinación entre el SMS del proveedor de servicios y el SMS de las organizaciones externas, donde corresponde? </t>
  </si>
  <si>
    <t xml:space="preserve">¿Incluye el sistema de procesamiento y recolección de datos de seguridad operacional (SDCPS) de la AOC procedimientos para la notificación de incidentes/accidentes mediante personal operacional o producción? </t>
  </si>
  <si>
    <t>¿Aprobaron los gerentes de departamento o un nivel superior los informes de evaluación de riesgos, donde corresponda?</t>
  </si>
  <si>
    <t xml:space="preserve">¿Son los indicadores de rendimiento en materia de seguridad operacional relevantes con la política de seguridad operacional así como con los objetivos y metas de seguridad asumidos por el ejecutivo responsable? </t>
  </si>
  <si>
    <t xml:space="preserve">¿Incluyen los indicadores de rendimiento en materia de seguridad operacional alertas y objetivos de seguridad operacional que definan las regiones de rendimiento inaceptable y las metas de mejora establecidas? </t>
  </si>
  <si>
    <t xml:space="preserve">¿Están los indicadores de rendimiento en materia de seguridad operacional y su configuración de rendimiento asociada desarrollados en función del acuerdo de la autoridad de aviación civil y sujetos a este? </t>
  </si>
  <si>
    <t xml:space="preserve">¿Existe un procedimiento para una medida correctiva o de seguimiento que puede tomarse cuando no se logran los objetivos o se violan los niveles de alerta? </t>
  </si>
  <si>
    <t xml:space="preserve">¿Existe un procedimiento para la revisión de instalaciones y equipos existentes relacionados con la seguridad operacional de la AOC (incluidos los registros de HIRM - Identificación de peligros y mitigación de riesgos) cada vez que haya cambios pertinentes a aquellas instalaciones y equipos? </t>
  </si>
  <si>
    <t>¿Existe un procedimiento para revisar las operaciones y los procesos existentes relacionados con la seguridad operacional de la AOC pertinente (como cualquier registro de HIRM) cada vez que haya cambios a aquellas operaciones o procesos?</t>
  </si>
  <si>
    <t xml:space="preserve">¿Incluye la auditoría de SMS la toma de muestras de las evaluaciones existentes completadas/de riesgos de seguridad operacional? </t>
  </si>
  <si>
    <t xml:space="preserve">¿Aborda el plan de auditoría de SMS la interfaz de SMS con los subcontratistas o clientes, donde corresponda? </t>
  </si>
  <si>
    <t xml:space="preserve">¿Ha tomado el ejecutivo responsable un curso de familiarización, sesión informativa o capacitación de SMS adecuado? </t>
  </si>
  <si>
    <t xml:space="preserve">¿Existe evidencia de esfuerzos de educación o toma de conciencia del SMS a nivel de la organización? </t>
  </si>
  <si>
    <t>La AOC deberá desarrollar y mantener medios formales para la comunicación de seguridad operacional que:
a) garantice que el personal está consciente del SMS hasta un grado proporcional a sus cargos;
b) transfiera información fundamental de seguridad operacional;
c) explique por qué se toman medidas de seguridad operacional en particular; y
d) explique por qué se introducen y cambian procedimientos de seguridad operacional.</t>
  </si>
  <si>
    <t>¿Es pertinente la política de seguridad operacional para la seguridad operacional de la aviación?</t>
  </si>
  <si>
    <t>¿Está el marco de trabajo de SMS de la AOC en alineación con el marco de trabajo del SMS Reglamentario?</t>
  </si>
  <si>
    <t xml:space="preserve">¿Ha asignadola AOC a una persona calificada para gestionar y vigilar la operación diaria del SMS? </t>
  </si>
  <si>
    <t xml:space="preserve">¿Tiene AOC un proceso para distribuir y comunicar el ERP a todo el personal pertinente, incluidas las organizaciones externas pertinentes? </t>
  </si>
  <si>
    <t>Ago</t>
  </si>
  <si>
    <t>Sep</t>
  </si>
  <si>
    <t>Oct</t>
  </si>
  <si>
    <t>Nov</t>
  </si>
  <si>
    <t>Dic</t>
  </si>
  <si>
    <t>Ene</t>
  </si>
  <si>
    <t>Feb</t>
  </si>
  <si>
    <t>Mar</t>
  </si>
  <si>
    <t>Abr</t>
  </si>
  <si>
    <t>May</t>
  </si>
  <si>
    <t>Jun</t>
  </si>
  <si>
    <t>Jul</t>
  </si>
  <si>
    <t>PLAN DE IMPLEMANTACION DEL SMS</t>
  </si>
  <si>
    <t>Accion/tarea requerida para subsanar la brecha</t>
  </si>
  <si>
    <t>¿Existe un procedimiento de identificación de peligros y mitigación de riesgos (HIRM) documentado que implique el uso de herramientas de análisis de riesgos objetivas?</t>
  </si>
  <si>
    <t>¿Existe un programa para la revisión sistemática y progresiva de todas las operaciones, los procesos, las instalaciones y los equipos relacionados con la seguridad operacional de la aviación sujetos al proceso de (HIRM -Identificación de peligros y mitigación de riesgos),como lo identificó la organización?</t>
  </si>
  <si>
    <t>NOMBRE OPERADOR Y NUMERO DE CERTIFICACION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</si>
</sst>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8" x14ac:knownFonts="1">
    <font>
      <sz val="10"/>
      <name val="Arial"/>
    </font>
    <font>
      <sz val="10"/>
      <name val="Arial"/>
      <family val="2"/>
    </font>
    <font>
      <sz val="16"/>
      <name val="Arial"/>
      <family val="2"/>
    </font>
    <font>
      <sz val="12"/>
      <name val="Arial"/>
      <family val="2"/>
    </font>
    <font>
      <b/>
      <sz val="16"/>
      <name val="Arial"/>
      <family val="2"/>
    </font>
    <font>
      <b/>
      <sz val="10"/>
      <name val="Arial"/>
      <family val="2"/>
    </font>
    <font>
      <b/>
      <sz val="12"/>
      <name val="Arial"/>
      <family val="2"/>
    </font>
    <font>
      <sz val="10"/>
      <color indexed="8"/>
      <name val="Arial"/>
      <family val="2"/>
    </font>
    <font>
      <sz val="10"/>
      <name val="Arial"/>
      <family val="2"/>
    </font>
    <font>
      <sz val="8"/>
      <name val="Arial"/>
      <family val="2"/>
    </font>
    <font>
      <u/>
      <sz val="10"/>
      <color indexed="12"/>
      <name val="Arial"/>
      <family val="2"/>
    </font>
    <font>
      <b/>
      <u/>
      <sz val="10"/>
      <color indexed="12"/>
      <name val="Arial"/>
      <family val="2"/>
    </font>
    <font>
      <i/>
      <sz val="12"/>
      <name val="Arial"/>
      <family val="2"/>
    </font>
    <font>
      <b/>
      <sz val="24"/>
      <color theme="0"/>
      <name val="Arial"/>
      <family val="2"/>
    </font>
    <font>
      <b/>
      <sz val="18"/>
      <name val="Arial"/>
      <family val="2"/>
    </font>
    <font>
      <b/>
      <sz val="14"/>
      <color theme="0"/>
      <name val="Arial"/>
      <family val="2"/>
    </font>
    <font>
      <b/>
      <sz val="12"/>
      <color theme="0"/>
      <name val="Arial"/>
      <family val="2"/>
    </font>
    <font>
      <b/>
      <sz val="14"/>
      <name val="Arial"/>
      <family val="2"/>
    </font>
    <font>
      <b/>
      <sz val="18"/>
      <color theme="0"/>
      <name val="Arial"/>
      <family val="2"/>
    </font>
    <font>
      <sz val="10"/>
      <name val="Arial"/>
      <family val="2"/>
    </font>
    <font>
      <b/>
      <sz val="24"/>
      <name val="Arial"/>
      <family val="2"/>
    </font>
    <font>
      <b/>
      <u/>
      <sz val="10"/>
      <name val="Arial"/>
      <family val="2"/>
    </font>
    <font>
      <sz val="12"/>
      <color indexed="8"/>
      <name val="Arial"/>
      <family val="2"/>
    </font>
    <font>
      <b/>
      <sz val="16"/>
      <color indexed="8"/>
      <name val="Arial"/>
      <family val="2"/>
    </font>
    <font>
      <sz val="10"/>
      <name val="Comic Sans MS"/>
      <family val="4"/>
    </font>
    <font>
      <b/>
      <sz val="20"/>
      <name val="Arial"/>
      <family val="2"/>
    </font>
    <font>
      <sz val="11"/>
      <name val="Arial"/>
      <family val="2"/>
    </font>
    <font>
      <b/>
      <sz val="14"/>
      <color indexed="8"/>
      <name val="Arial"/>
      <family val="2"/>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69696"/>
        <bgColor indexed="64"/>
      </patternFill>
    </fill>
    <fill>
      <patternFill patternType="solid">
        <fgColor rgb="FF00B0F0"/>
        <bgColor indexed="64"/>
      </patternFill>
    </fill>
    <fill>
      <patternFill patternType="solid">
        <fgColor theme="9" tint="0.39997558519241921"/>
        <bgColor indexed="64"/>
      </patternFill>
    </fill>
    <fill>
      <gradientFill degree="90">
        <stop position="0">
          <color theme="0"/>
        </stop>
        <stop position="0.5">
          <color theme="1"/>
        </stop>
        <stop position="1">
          <color theme="0"/>
        </stop>
      </gradientFill>
    </fill>
    <fill>
      <gradientFill degree="90">
        <stop position="0">
          <color theme="1"/>
        </stop>
        <stop position="0.5">
          <color theme="9" tint="-0.25098422193060094"/>
        </stop>
        <stop position="1">
          <color theme="1"/>
        </stop>
      </gradient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auto="1"/>
      </patternFill>
    </fill>
    <fill>
      <patternFill patternType="solid">
        <fgColor rgb="FF4F81BD"/>
        <bgColor rgb="FF000000"/>
      </patternFill>
    </fill>
    <fill>
      <patternFill patternType="solid">
        <fgColor rgb="FFFFFFFF"/>
        <bgColor rgb="FF000000"/>
      </patternFill>
    </fill>
    <fill>
      <patternFill patternType="solid">
        <fgColor rgb="FFF79646"/>
        <bgColor rgb="FF000000"/>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8">
    <xf numFmtId="0" fontId="0" fillId="0" borderId="0"/>
    <xf numFmtId="0" fontId="10" fillId="0" borderId="0" applyNumberFormat="0" applyFill="0" applyBorder="0" applyAlignment="0" applyProtection="0">
      <alignment vertical="top"/>
      <protection locked="0"/>
    </xf>
    <xf numFmtId="9"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0" fontId="16" fillId="14" borderId="18" xfId="0" applyFont="1" applyFill="1" applyBorder="1" applyAlignment="1" applyProtection="1">
      <alignment horizontal="center" vertical="center" wrapText="1"/>
      <protection hidden="1"/>
    </xf>
    <xf numFmtId="0" fontId="5" fillId="7" borderId="0" xfId="0" applyFont="1" applyFill="1" applyBorder="1" applyAlignment="1" applyProtection="1">
      <alignment vertical="center" wrapText="1"/>
      <protection locked="0"/>
    </xf>
    <xf numFmtId="0" fontId="5" fillId="10" borderId="0" xfId="0" applyFont="1" applyFill="1" applyBorder="1" applyAlignment="1" applyProtection="1">
      <alignment vertical="center" wrapText="1"/>
      <protection locked="0"/>
    </xf>
    <xf numFmtId="0" fontId="5" fillId="10" borderId="0"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justify" vertical="center" wrapText="1"/>
      <protection locked="0"/>
    </xf>
    <xf numFmtId="0" fontId="5" fillId="7" borderId="0" xfId="0" applyFont="1" applyFill="1" applyBorder="1" applyAlignment="1" applyProtection="1">
      <alignment horizontal="center" vertical="center" wrapText="1"/>
      <protection locked="0"/>
    </xf>
    <xf numFmtId="0" fontId="5" fillId="10" borderId="0" xfId="0" applyFont="1" applyFill="1" applyAlignment="1" applyProtection="1">
      <alignment horizontal="center" vertical="center" wrapText="1"/>
      <protection locked="0"/>
    </xf>
    <xf numFmtId="0" fontId="5" fillId="9"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0" fillId="0" borderId="17" xfId="0" applyBorder="1" applyAlignment="1" applyProtection="1">
      <alignment horizontal="justify" vertical="center" wrapText="1"/>
      <protection locked="0"/>
    </xf>
    <xf numFmtId="0" fontId="5" fillId="0" borderId="17" xfId="0" applyFont="1" applyBorder="1" applyAlignment="1" applyProtection="1">
      <alignment horizontal="center" vertical="center" wrapText="1"/>
      <protection locked="0"/>
    </xf>
    <xf numFmtId="0" fontId="1" fillId="10" borderId="3" xfId="0" applyFont="1" applyFill="1" applyBorder="1" applyAlignment="1" applyProtection="1">
      <alignment horizontal="justify" vertical="center" wrapText="1"/>
      <protection locked="0"/>
    </xf>
    <xf numFmtId="0" fontId="5" fillId="10" borderId="0" xfId="0" applyFont="1" applyFill="1" applyBorder="1" applyAlignment="1" applyProtection="1">
      <alignment horizontal="center" vertical="center" wrapText="1"/>
    </xf>
    <xf numFmtId="0" fontId="1" fillId="10" borderId="0" xfId="0" applyFont="1" applyFill="1" applyBorder="1" applyAlignment="1" applyProtection="1">
      <alignment vertical="center" wrapText="1"/>
    </xf>
    <xf numFmtId="0" fontId="6" fillId="16" borderId="30" xfId="0" applyNumberFormat="1"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wrapText="1"/>
      <protection locked="0"/>
    </xf>
    <xf numFmtId="0" fontId="3" fillId="19" borderId="22" xfId="0" applyFont="1" applyFill="1" applyBorder="1" applyAlignment="1" applyProtection="1">
      <alignment horizontal="justify" vertical="center" wrapText="1"/>
      <protection locked="0"/>
    </xf>
    <xf numFmtId="0" fontId="3" fillId="19" borderId="17" xfId="0" applyFont="1" applyFill="1" applyBorder="1" applyAlignment="1" applyProtection="1">
      <alignment horizontal="justify" vertical="center" wrapText="1"/>
      <protection locked="0"/>
    </xf>
    <xf numFmtId="0" fontId="3" fillId="19" borderId="17" xfId="0" applyFont="1" applyFill="1" applyBorder="1" applyAlignment="1" applyProtection="1">
      <alignment vertical="center" wrapText="1"/>
      <protection locked="0"/>
    </xf>
    <xf numFmtId="0" fontId="3" fillId="19" borderId="23" xfId="0" applyFont="1" applyFill="1" applyBorder="1" applyAlignment="1" applyProtection="1">
      <alignment vertical="center" wrapText="1"/>
      <protection locked="0"/>
    </xf>
    <xf numFmtId="0" fontId="3" fillId="19" borderId="30" xfId="0" applyFont="1" applyFill="1" applyBorder="1" applyAlignment="1" applyProtection="1">
      <alignment vertical="center" wrapText="1"/>
      <protection locked="0"/>
    </xf>
    <xf numFmtId="0" fontId="6" fillId="7" borderId="34" xfId="0" applyFont="1" applyFill="1" applyBorder="1" applyAlignment="1" applyProtection="1">
      <alignment horizontal="center" vertical="center" wrapText="1"/>
      <protection locked="0"/>
    </xf>
    <xf numFmtId="0" fontId="3" fillId="19" borderId="27" xfId="0" applyFont="1" applyFill="1" applyBorder="1" applyAlignment="1" applyProtection="1">
      <alignment vertical="center" wrapText="1"/>
      <protection locked="0"/>
    </xf>
    <xf numFmtId="0" fontId="6" fillId="7" borderId="28" xfId="0" applyFont="1" applyFill="1" applyBorder="1" applyAlignment="1" applyProtection="1">
      <alignment horizontal="center" vertical="center" wrapText="1"/>
      <protection locked="0"/>
    </xf>
    <xf numFmtId="0" fontId="6" fillId="16" borderId="35" xfId="0" applyNumberFormat="1" applyFont="1" applyFill="1" applyBorder="1" applyAlignment="1" applyProtection="1">
      <alignment horizontal="center" vertical="center" wrapText="1"/>
      <protection hidden="1"/>
    </xf>
    <xf numFmtId="0" fontId="0" fillId="10" borderId="0" xfId="0" applyFill="1" applyAlignment="1" applyProtection="1">
      <alignment vertical="center" wrapText="1"/>
      <protection locked="0"/>
    </xf>
    <xf numFmtId="0" fontId="0" fillId="9" borderId="0" xfId="0" applyFill="1" applyAlignment="1" applyProtection="1">
      <alignment vertical="center" wrapText="1"/>
      <protection locked="0"/>
    </xf>
    <xf numFmtId="0" fontId="0" fillId="0" borderId="0" xfId="0" applyAlignment="1" applyProtection="1">
      <alignment vertical="center" wrapText="1"/>
      <protection locked="0"/>
    </xf>
    <xf numFmtId="14" fontId="3" fillId="7" borderId="31" xfId="0" applyNumberFormat="1" applyFont="1" applyFill="1" applyBorder="1" applyAlignment="1" applyProtection="1">
      <alignment vertical="center" wrapText="1"/>
      <protection locked="0"/>
    </xf>
    <xf numFmtId="14" fontId="3" fillId="7" borderId="27" xfId="0" applyNumberFormat="1" applyFont="1" applyFill="1" applyBorder="1" applyAlignment="1" applyProtection="1">
      <alignment vertical="center" wrapText="1"/>
      <protection locked="0"/>
    </xf>
    <xf numFmtId="0" fontId="1" fillId="7" borderId="0" xfId="0" applyFont="1" applyFill="1" applyBorder="1" applyAlignment="1" applyProtection="1">
      <alignment vertical="center" wrapText="1"/>
    </xf>
    <xf numFmtId="0" fontId="0" fillId="7" borderId="0" xfId="0" applyFill="1" applyAlignment="1" applyProtection="1">
      <alignment vertical="center" wrapText="1"/>
      <protection locked="0"/>
    </xf>
    <xf numFmtId="0" fontId="0" fillId="12" borderId="0" xfId="0" applyFill="1" applyAlignment="1" applyProtection="1">
      <alignment vertical="center" wrapText="1"/>
      <protection locked="0"/>
    </xf>
    <xf numFmtId="0" fontId="0" fillId="0" borderId="22" xfId="0" applyBorder="1" applyAlignment="1" applyProtection="1">
      <alignment vertical="center" wrapText="1"/>
      <protection locked="0"/>
    </xf>
    <xf numFmtId="0" fontId="0" fillId="0" borderId="17" xfId="0" applyBorder="1" applyAlignment="1" applyProtection="1">
      <alignment horizontal="center" vertical="center" wrapText="1"/>
      <protection locked="0"/>
    </xf>
    <xf numFmtId="14" fontId="20" fillId="0" borderId="19" xfId="0" applyNumberFormat="1" applyFont="1" applyFill="1" applyBorder="1" applyAlignment="1" applyProtection="1">
      <alignment horizontal="left" vertical="center" wrapText="1"/>
      <protection locked="0"/>
    </xf>
    <xf numFmtId="0" fontId="3" fillId="19" borderId="17" xfId="0" applyFont="1" applyFill="1" applyBorder="1" applyAlignment="1" applyProtection="1">
      <alignment horizontal="left" vertical="center" wrapText="1"/>
      <protection locked="0"/>
    </xf>
    <xf numFmtId="0" fontId="5" fillId="21" borderId="0" xfId="0" applyFont="1" applyFill="1" applyBorder="1" applyAlignment="1" applyProtection="1">
      <alignment horizontal="center" vertical="center" wrapText="1"/>
      <protection locked="0"/>
    </xf>
    <xf numFmtId="0" fontId="1" fillId="22" borderId="17" xfId="0" applyFont="1" applyFill="1" applyBorder="1" applyAlignment="1" applyProtection="1">
      <alignment horizontal="center" vertical="center" wrapText="1"/>
      <protection locked="0"/>
    </xf>
    <xf numFmtId="0" fontId="1" fillId="23" borderId="17" xfId="0" applyNumberFormat="1" applyFont="1" applyFill="1" applyBorder="1" applyAlignment="1" applyProtection="1">
      <alignment horizontal="center" vertical="center" wrapText="1"/>
      <protection locked="0"/>
    </xf>
    <xf numFmtId="0" fontId="1" fillId="23" borderId="17" xfId="0" applyFont="1" applyFill="1" applyBorder="1" applyAlignment="1" applyProtection="1">
      <alignment horizontal="center" vertical="center" wrapText="1"/>
      <protection locked="0"/>
    </xf>
    <xf numFmtId="0" fontId="5" fillId="23" borderId="0"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justify" vertical="center" wrapText="1"/>
      <protection hidden="1"/>
    </xf>
    <xf numFmtId="0" fontId="0" fillId="0" borderId="44" xfId="0" applyBorder="1" applyAlignment="1" applyProtection="1">
      <alignment horizontal="center" vertical="center" wrapText="1"/>
      <protection hidden="1"/>
    </xf>
    <xf numFmtId="0" fontId="1" fillId="0" borderId="31" xfId="0" applyFont="1" applyBorder="1" applyAlignment="1" applyProtection="1">
      <alignment horizontal="left" vertical="center" wrapText="1"/>
      <protection hidden="1"/>
    </xf>
    <xf numFmtId="0" fontId="0" fillId="0" borderId="17" xfId="0" applyBorder="1" applyAlignment="1" applyProtection="1">
      <alignment horizontal="left" vertical="center" wrapText="1"/>
      <protection hidden="1"/>
    </xf>
    <xf numFmtId="0" fontId="0" fillId="0" borderId="17" xfId="0" applyNumberFormat="1" applyBorder="1" applyAlignment="1" applyProtection="1">
      <alignment horizontal="center" vertical="center" wrapText="1"/>
      <protection hidden="1"/>
    </xf>
    <xf numFmtId="0" fontId="0" fillId="0" borderId="30" xfId="0" applyNumberFormat="1" applyBorder="1" applyAlignment="1" applyProtection="1">
      <alignment horizontal="center" vertical="center" wrapText="1"/>
      <protection hidden="1"/>
    </xf>
    <xf numFmtId="0" fontId="1" fillId="0" borderId="45" xfId="0" applyFont="1" applyBorder="1" applyAlignment="1" applyProtection="1">
      <alignment horizontal="left" vertical="center" wrapText="1"/>
      <protection hidden="1"/>
    </xf>
    <xf numFmtId="0" fontId="0" fillId="0" borderId="46" xfId="0" applyBorder="1" applyAlignment="1" applyProtection="1">
      <alignment horizontal="left" vertical="center" wrapText="1"/>
      <protection hidden="1"/>
    </xf>
    <xf numFmtId="0" fontId="0" fillId="0" borderId="46" xfId="0" applyNumberFormat="1" applyBorder="1" applyAlignment="1" applyProtection="1">
      <alignment horizontal="center" vertical="center" wrapText="1"/>
      <protection hidden="1"/>
    </xf>
    <xf numFmtId="0" fontId="0" fillId="0" borderId="47" xfId="0" applyNumberFormat="1"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50" xfId="0" applyBorder="1" applyAlignment="1" applyProtection="1">
      <alignment horizontal="center" vertical="center" wrapText="1"/>
      <protection hidden="1"/>
    </xf>
    <xf numFmtId="0" fontId="1" fillId="19" borderId="17" xfId="0" applyFont="1" applyFill="1" applyBorder="1" applyAlignment="1" applyProtection="1">
      <alignment vertical="center" wrapText="1"/>
      <protection locked="0"/>
    </xf>
    <xf numFmtId="0" fontId="1" fillId="19" borderId="30" xfId="0" applyFont="1" applyFill="1" applyBorder="1" applyAlignment="1" applyProtection="1">
      <alignment vertical="center" wrapText="1"/>
      <protection locked="0"/>
    </xf>
    <xf numFmtId="0" fontId="0" fillId="0" borderId="43" xfId="0" applyBorder="1" applyAlignment="1" applyProtection="1">
      <alignment horizontal="center" vertical="center" wrapText="1"/>
      <protection hidden="1"/>
    </xf>
    <xf numFmtId="0" fontId="20" fillId="0" borderId="18"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0" fillId="0" borderId="43" xfId="0" applyBorder="1" applyAlignment="1" applyProtection="1">
      <alignment horizontal="center" vertical="center" wrapText="1"/>
      <protection hidden="1"/>
    </xf>
    <xf numFmtId="0" fontId="25" fillId="0" borderId="42" xfId="0" applyFont="1" applyBorder="1" applyAlignment="1" applyProtection="1">
      <alignment horizontal="center" vertical="center" wrapText="1"/>
      <protection hidden="1"/>
    </xf>
    <xf numFmtId="0" fontId="25" fillId="0" borderId="43" xfId="0" applyFont="1" applyBorder="1" applyAlignment="1" applyProtection="1">
      <alignment horizontal="center" vertical="center" wrapText="1"/>
      <protection hidden="1"/>
    </xf>
    <xf numFmtId="0" fontId="25" fillId="0" borderId="44"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17" fillId="0" borderId="45" xfId="0" applyFont="1" applyBorder="1" applyAlignment="1" applyProtection="1">
      <alignment horizontal="center"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5" fillId="0" borderId="48" xfId="0" applyFont="1" applyBorder="1" applyAlignment="1" applyProtection="1">
      <alignment horizontal="left" vertical="center" wrapText="1"/>
      <protection hidden="1"/>
    </xf>
    <xf numFmtId="0" fontId="5" fillId="0" borderId="49" xfId="0" applyFont="1" applyBorder="1" applyAlignment="1" applyProtection="1">
      <alignment horizontal="left" vertical="center" wrapText="1"/>
      <protection hidden="1"/>
    </xf>
    <xf numFmtId="0" fontId="3" fillId="17" borderId="17" xfId="0" applyFont="1" applyFill="1" applyBorder="1" applyAlignment="1" applyProtection="1">
      <alignment horizontal="center" vertical="center" wrapText="1"/>
    </xf>
    <xf numFmtId="0" fontId="22" fillId="17" borderId="17" xfId="0" applyFont="1" applyFill="1" applyBorder="1" applyAlignment="1" applyProtection="1">
      <alignment horizontal="justify" vertical="center" wrapText="1"/>
    </xf>
    <xf numFmtId="0" fontId="3" fillId="17" borderId="24" xfId="0" applyFont="1" applyFill="1" applyBorder="1" applyAlignment="1" applyProtection="1">
      <alignment horizontal="center" vertical="center" wrapText="1"/>
    </xf>
    <xf numFmtId="0" fontId="22" fillId="17" borderId="24" xfId="0" applyFont="1" applyFill="1" applyBorder="1" applyAlignment="1" applyProtection="1">
      <alignment horizontal="justify" vertical="center" wrapText="1"/>
    </xf>
    <xf numFmtId="0" fontId="0" fillId="0" borderId="0" xfId="0" applyProtection="1">
      <protection hidden="1"/>
    </xf>
    <xf numFmtId="0" fontId="0" fillId="0" borderId="0" xfId="0" applyProtection="1">
      <protection locked="0"/>
    </xf>
    <xf numFmtId="1" fontId="3" fillId="7" borderId="17" xfId="6" applyNumberFormat="1" applyFont="1" applyFill="1" applyBorder="1" applyAlignment="1" applyProtection="1">
      <alignment horizontal="center" vertical="center" wrapText="1"/>
      <protection locked="0"/>
    </xf>
    <xf numFmtId="0" fontId="5" fillId="10" borderId="0" xfId="0" applyFont="1" applyFill="1" applyBorder="1" applyAlignment="1" applyProtection="1">
      <alignment vertical="center" wrapText="1"/>
    </xf>
    <xf numFmtId="0" fontId="5" fillId="10" borderId="0" xfId="0" applyFont="1" applyFill="1" applyBorder="1" applyAlignment="1" applyProtection="1">
      <alignment vertical="center" wrapText="1"/>
      <protection hidden="1"/>
    </xf>
    <xf numFmtId="0" fontId="16" fillId="18" borderId="26" xfId="0" applyFont="1" applyFill="1" applyBorder="1" applyAlignment="1" applyProtection="1">
      <alignment vertical="center" wrapText="1"/>
      <protection hidden="1"/>
    </xf>
    <xf numFmtId="0" fontId="16" fillId="18" borderId="16" xfId="0" applyFont="1" applyFill="1" applyBorder="1" applyAlignment="1" applyProtection="1">
      <alignment vertical="center" wrapText="1"/>
      <protection hidden="1"/>
    </xf>
    <xf numFmtId="0" fontId="16" fillId="18" borderId="29" xfId="0" applyFont="1" applyFill="1" applyBorder="1" applyAlignment="1" applyProtection="1">
      <alignment vertical="center" wrapText="1"/>
      <protection hidden="1"/>
    </xf>
    <xf numFmtId="0" fontId="1" fillId="23" borderId="0" xfId="0" applyFont="1" applyFill="1" applyBorder="1" applyAlignment="1" applyProtection="1">
      <alignment horizontal="center" vertical="center" wrapText="1"/>
      <protection hidden="1"/>
    </xf>
    <xf numFmtId="0" fontId="1" fillId="21" borderId="0" xfId="0" applyFont="1" applyFill="1" applyBorder="1" applyAlignment="1" applyProtection="1">
      <alignment horizontal="center" vertical="center" wrapText="1"/>
      <protection hidden="1"/>
    </xf>
    <xf numFmtId="0" fontId="5" fillId="21" borderId="0"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1" fillId="10" borderId="0" xfId="0" applyFont="1" applyFill="1" applyBorder="1" applyAlignment="1" applyProtection="1">
      <alignment vertical="center" wrapText="1"/>
      <protection hidden="1"/>
    </xf>
    <xf numFmtId="0" fontId="0" fillId="10" borderId="0" xfId="0" applyFill="1" applyAlignment="1" applyProtection="1">
      <alignment vertical="center" wrapText="1"/>
      <protection hidden="1"/>
    </xf>
    <xf numFmtId="0" fontId="0" fillId="9" borderId="0" xfId="0" applyFill="1" applyAlignment="1" applyProtection="1">
      <alignment vertical="center" wrapText="1"/>
      <protection hidden="1"/>
    </xf>
    <xf numFmtId="0" fontId="0" fillId="0" borderId="0" xfId="0" applyAlignment="1" applyProtection="1">
      <alignment vertical="center" wrapText="1"/>
      <protection hidden="1"/>
    </xf>
    <xf numFmtId="0" fontId="1" fillId="23" borderId="23" xfId="0" applyFont="1" applyFill="1" applyBorder="1" applyAlignment="1" applyProtection="1">
      <alignment horizontal="center" vertical="center" wrapText="1"/>
      <protection hidden="1"/>
    </xf>
    <xf numFmtId="0" fontId="6" fillId="13" borderId="26" xfId="0" applyFont="1" applyFill="1" applyBorder="1" applyAlignment="1" applyProtection="1">
      <alignment horizontal="left" vertical="center"/>
      <protection hidden="1"/>
    </xf>
    <xf numFmtId="0" fontId="6" fillId="13" borderId="16" xfId="0" applyFont="1" applyFill="1" applyBorder="1" applyAlignment="1" applyProtection="1">
      <alignment vertical="center" wrapText="1"/>
      <protection hidden="1"/>
    </xf>
    <xf numFmtId="0" fontId="6" fillId="13" borderId="29" xfId="0" applyFont="1" applyFill="1" applyBorder="1" applyAlignment="1" applyProtection="1">
      <alignment vertical="center" wrapText="1"/>
      <protection hidden="1"/>
    </xf>
    <xf numFmtId="0" fontId="24" fillId="22" borderId="26" xfId="0" applyFont="1" applyFill="1" applyBorder="1" applyAlignment="1" applyProtection="1">
      <alignment horizontal="center" vertical="center" wrapText="1"/>
      <protection hidden="1"/>
    </xf>
    <xf numFmtId="0" fontId="24" fillId="22" borderId="16" xfId="0" applyFont="1" applyFill="1" applyBorder="1" applyAlignment="1" applyProtection="1">
      <alignment horizontal="center" vertical="center" wrapText="1"/>
      <protection hidden="1"/>
    </xf>
    <xf numFmtId="0" fontId="24" fillId="22" borderId="22" xfId="0" applyFont="1" applyFill="1" applyBorder="1" applyAlignment="1" applyProtection="1">
      <alignment horizontal="center" vertical="center" wrapText="1"/>
      <protection hidden="1"/>
    </xf>
    <xf numFmtId="0" fontId="24" fillId="0" borderId="22" xfId="0" applyFont="1" applyFill="1" applyBorder="1" applyAlignment="1" applyProtection="1">
      <alignment horizontal="center" vertical="center" wrapText="1"/>
      <protection hidden="1"/>
    </xf>
    <xf numFmtId="0" fontId="24" fillId="0" borderId="17" xfId="0" applyFont="1" applyFill="1" applyBorder="1" applyAlignment="1" applyProtection="1">
      <alignment horizontal="center" vertical="center" wrapText="1"/>
      <protection hidden="1"/>
    </xf>
    <xf numFmtId="0" fontId="6" fillId="13" borderId="31" xfId="0" applyFont="1" applyFill="1" applyBorder="1" applyAlignment="1" applyProtection="1">
      <alignment horizontal="center" vertical="center" wrapText="1"/>
      <protection hidden="1"/>
    </xf>
    <xf numFmtId="0" fontId="6" fillId="13" borderId="17" xfId="0" applyFont="1" applyFill="1" applyBorder="1" applyAlignment="1" applyProtection="1">
      <alignment horizontal="center" vertical="center" wrapText="1"/>
      <protection hidden="1"/>
    </xf>
    <xf numFmtId="0" fontId="3" fillId="13" borderId="17" xfId="0" applyNumberFormat="1" applyFont="1" applyFill="1" applyBorder="1" applyAlignment="1" applyProtection="1">
      <alignment horizontal="justify" vertical="center" wrapText="1"/>
      <protection hidden="1"/>
    </xf>
    <xf numFmtId="0" fontId="6" fillId="19" borderId="22" xfId="0" applyFont="1" applyFill="1" applyBorder="1" applyAlignment="1" applyProtection="1">
      <alignment horizontal="justify" vertical="center" wrapText="1"/>
      <protection hidden="1"/>
    </xf>
    <xf numFmtId="0" fontId="6" fillId="19" borderId="17" xfId="0" applyFont="1" applyFill="1" applyBorder="1" applyAlignment="1" applyProtection="1">
      <alignment horizontal="justify" vertical="center" wrapText="1"/>
      <protection hidden="1"/>
    </xf>
    <xf numFmtId="0" fontId="6" fillId="19" borderId="30" xfId="0" applyFont="1" applyFill="1" applyBorder="1" applyAlignment="1" applyProtection="1">
      <alignment horizontal="justify" vertical="center" wrapText="1"/>
      <protection hidden="1"/>
    </xf>
    <xf numFmtId="0" fontId="24" fillId="23" borderId="24" xfId="0" applyFont="1" applyFill="1" applyBorder="1" applyAlignment="1" applyProtection="1">
      <alignment horizontal="center" vertical="center" wrapText="1"/>
      <protection hidden="1"/>
    </xf>
    <xf numFmtId="0" fontId="1" fillId="22" borderId="17" xfId="0" applyFont="1" applyFill="1" applyBorder="1" applyAlignment="1" applyProtection="1">
      <alignment horizontal="center" vertical="center" wrapText="1"/>
      <protection hidden="1"/>
    </xf>
    <xf numFmtId="0" fontId="24" fillId="0" borderId="17" xfId="0" applyFont="1" applyFill="1" applyBorder="1" applyAlignment="1" applyProtection="1">
      <alignment horizontal="center" vertical="center" wrapText="1"/>
      <protection hidden="1"/>
    </xf>
    <xf numFmtId="0" fontId="1" fillId="23" borderId="17" xfId="0" applyFont="1" applyFill="1" applyBorder="1" applyAlignment="1" applyProtection="1">
      <alignment horizontal="center" vertical="center" wrapText="1"/>
      <protection hidden="1"/>
    </xf>
    <xf numFmtId="0" fontId="6" fillId="13" borderId="26" xfId="0" applyFont="1" applyFill="1" applyBorder="1" applyAlignment="1" applyProtection="1">
      <alignment horizontal="left" vertical="center" wrapText="1"/>
      <protection hidden="1"/>
    </xf>
    <xf numFmtId="0" fontId="6" fillId="13" borderId="16" xfId="0" applyFont="1" applyFill="1" applyBorder="1" applyAlignment="1" applyProtection="1">
      <alignment horizontal="left" vertical="center" wrapText="1"/>
      <protection hidden="1"/>
    </xf>
    <xf numFmtId="0" fontId="6" fillId="13" borderId="29" xfId="0" applyFont="1" applyFill="1" applyBorder="1" applyAlignment="1" applyProtection="1">
      <alignment horizontal="left" vertical="center" wrapText="1"/>
      <protection hidden="1"/>
    </xf>
    <xf numFmtId="0" fontId="24" fillId="23" borderId="17" xfId="0" applyFont="1" applyFill="1" applyBorder="1" applyAlignment="1" applyProtection="1">
      <alignment horizontal="center" vertical="center" wrapText="1"/>
      <protection hidden="1"/>
    </xf>
    <xf numFmtId="0" fontId="16" fillId="18" borderId="39" xfId="0" applyFont="1" applyFill="1" applyBorder="1" applyAlignment="1" applyProtection="1">
      <alignment vertical="center" wrapText="1"/>
      <protection hidden="1"/>
    </xf>
    <xf numFmtId="0" fontId="16" fillId="18" borderId="40" xfId="0" applyFont="1" applyFill="1" applyBorder="1" applyAlignment="1" applyProtection="1">
      <alignment vertical="center" wrapText="1"/>
      <protection hidden="1"/>
    </xf>
    <xf numFmtId="0" fontId="16" fillId="18" borderId="41" xfId="0" applyFont="1" applyFill="1" applyBorder="1" applyAlignment="1" applyProtection="1">
      <alignment vertical="center" wrapText="1"/>
      <protection hidden="1"/>
    </xf>
    <xf numFmtId="0" fontId="16" fillId="14" borderId="18" xfId="0" applyFont="1" applyFill="1" applyBorder="1" applyAlignment="1" applyProtection="1">
      <alignment horizontal="left" vertical="center" wrapText="1"/>
      <protection hidden="1"/>
    </xf>
    <xf numFmtId="0" fontId="16" fillId="14" borderId="14" xfId="0" applyFont="1" applyFill="1" applyBorder="1" applyAlignment="1" applyProtection="1">
      <alignment horizontal="left" vertical="center" wrapText="1"/>
      <protection hidden="1"/>
    </xf>
    <xf numFmtId="0" fontId="16" fillId="14" borderId="19" xfId="0" applyFont="1" applyFill="1" applyBorder="1" applyAlignment="1" applyProtection="1">
      <alignment horizontal="left" vertical="center" wrapText="1"/>
      <protection hidden="1"/>
    </xf>
    <xf numFmtId="0" fontId="16" fillId="18" borderId="36" xfId="0" applyFont="1" applyFill="1" applyBorder="1" applyAlignment="1" applyProtection="1">
      <alignment vertical="center" wrapText="1"/>
      <protection hidden="1"/>
    </xf>
    <xf numFmtId="0" fontId="16" fillId="18" borderId="37" xfId="0" applyFont="1" applyFill="1" applyBorder="1" applyAlignment="1" applyProtection="1">
      <alignment vertical="center" wrapText="1"/>
      <protection hidden="1"/>
    </xf>
    <xf numFmtId="0" fontId="16" fillId="18" borderId="38" xfId="0" applyFont="1" applyFill="1" applyBorder="1" applyAlignment="1" applyProtection="1">
      <alignment vertical="center" wrapText="1"/>
      <protection hidden="1"/>
    </xf>
    <xf numFmtId="0" fontId="3" fillId="16" borderId="7" xfId="0" applyNumberFormat="1" applyFont="1" applyFill="1" applyBorder="1" applyAlignment="1" applyProtection="1">
      <alignment vertical="center" wrapText="1"/>
      <protection hidden="1"/>
    </xf>
    <xf numFmtId="0" fontId="3" fillId="16" borderId="0" xfId="0" applyNumberFormat="1" applyFont="1" applyFill="1" applyBorder="1" applyAlignment="1" applyProtection="1">
      <alignment vertical="center" wrapText="1"/>
      <protection hidden="1"/>
    </xf>
    <xf numFmtId="0" fontId="3" fillId="16" borderId="8" xfId="0" applyNumberFormat="1" applyFont="1" applyFill="1" applyBorder="1" applyAlignment="1" applyProtection="1">
      <alignment vertical="center" wrapText="1"/>
      <protection hidden="1"/>
    </xf>
    <xf numFmtId="0" fontId="16" fillId="14" borderId="18" xfId="0" applyFont="1" applyFill="1" applyBorder="1" applyAlignment="1" applyProtection="1">
      <alignment horizontal="right" vertical="center" wrapText="1"/>
      <protection hidden="1"/>
    </xf>
    <xf numFmtId="0" fontId="16" fillId="14" borderId="14" xfId="0" applyFont="1" applyFill="1" applyBorder="1" applyAlignment="1" applyProtection="1">
      <alignment horizontal="right" vertical="center" wrapText="1"/>
      <protection hidden="1"/>
    </xf>
    <xf numFmtId="0" fontId="6" fillId="19" borderId="18" xfId="0" applyFont="1" applyFill="1" applyBorder="1" applyAlignment="1" applyProtection="1">
      <alignment horizontal="center" vertical="center" wrapText="1"/>
      <protection hidden="1"/>
    </xf>
    <xf numFmtId="0" fontId="6" fillId="19" borderId="14" xfId="0" applyFont="1" applyFill="1" applyBorder="1" applyAlignment="1" applyProtection="1">
      <alignment horizontal="center" vertical="center" wrapText="1"/>
      <protection hidden="1"/>
    </xf>
    <xf numFmtId="0" fontId="6" fillId="19" borderId="19" xfId="0" applyFont="1" applyFill="1" applyBorder="1" applyAlignment="1" applyProtection="1">
      <alignment horizontal="center" vertical="center" wrapText="1"/>
      <protection hidden="1"/>
    </xf>
    <xf numFmtId="0" fontId="0" fillId="6" borderId="0" xfId="0" applyFill="1" applyAlignment="1" applyProtection="1">
      <alignment vertical="center" wrapText="1"/>
      <protection hidden="1"/>
    </xf>
    <xf numFmtId="0" fontId="8" fillId="10" borderId="0" xfId="0" applyFont="1" applyFill="1" applyAlignment="1" applyProtection="1">
      <alignment vertical="center" wrapText="1"/>
      <protection hidden="1"/>
    </xf>
    <xf numFmtId="0" fontId="8" fillId="9" borderId="0" xfId="0" applyFont="1" applyFill="1" applyAlignment="1" applyProtection="1">
      <alignment vertical="center" wrapText="1"/>
      <protection hidden="1"/>
    </xf>
    <xf numFmtId="0" fontId="8" fillId="6" borderId="0" xfId="0" applyFont="1" applyFill="1" applyAlignment="1" applyProtection="1">
      <alignment vertical="center" wrapText="1"/>
      <protection hidden="1"/>
    </xf>
    <xf numFmtId="0" fontId="15" fillId="18" borderId="26" xfId="0" applyFont="1" applyFill="1" applyBorder="1" applyAlignment="1" applyProtection="1">
      <alignment vertical="center" wrapText="1"/>
      <protection hidden="1"/>
    </xf>
    <xf numFmtId="0" fontId="15" fillId="18" borderId="16" xfId="0" applyFont="1" applyFill="1" applyBorder="1" applyAlignment="1" applyProtection="1">
      <alignment vertical="center" wrapText="1"/>
      <protection hidden="1"/>
    </xf>
    <xf numFmtId="0" fontId="15" fillId="18" borderId="29" xfId="0" applyFont="1" applyFill="1" applyBorder="1" applyAlignment="1" applyProtection="1">
      <alignment vertical="center" wrapText="1"/>
      <protection hidden="1"/>
    </xf>
    <xf numFmtId="0" fontId="3" fillId="17" borderId="17" xfId="0" applyFont="1" applyFill="1" applyBorder="1" applyAlignment="1" applyProtection="1">
      <alignment horizontal="center" vertical="center" wrapText="1"/>
      <protection hidden="1"/>
    </xf>
    <xf numFmtId="0" fontId="22" fillId="17" borderId="17" xfId="0" applyFont="1" applyFill="1" applyBorder="1" applyAlignment="1" applyProtection="1">
      <alignment horizontal="justify" vertical="center" wrapText="1"/>
      <protection hidden="1"/>
    </xf>
    <xf numFmtId="0" fontId="3" fillId="17" borderId="24" xfId="0" applyFont="1" applyFill="1" applyBorder="1" applyAlignment="1" applyProtection="1">
      <alignment horizontal="center" vertical="center" wrapText="1"/>
      <protection hidden="1"/>
    </xf>
    <xf numFmtId="0" fontId="22" fillId="17" borderId="24" xfId="0" applyFont="1" applyFill="1" applyBorder="1" applyAlignment="1" applyProtection="1">
      <alignment horizontal="justify" vertical="center" wrapText="1"/>
      <protection hidden="1"/>
    </xf>
    <xf numFmtId="0" fontId="6" fillId="13" borderId="31" xfId="0" applyFont="1" applyFill="1" applyBorder="1" applyAlignment="1" applyProtection="1">
      <alignment horizontal="left" vertical="center" wrapText="1"/>
      <protection hidden="1"/>
    </xf>
    <xf numFmtId="0" fontId="6" fillId="13" borderId="17" xfId="0" applyFont="1" applyFill="1" applyBorder="1" applyAlignment="1" applyProtection="1">
      <alignment horizontal="left" vertical="center" wrapText="1"/>
      <protection hidden="1"/>
    </xf>
    <xf numFmtId="0" fontId="6" fillId="13" borderId="30" xfId="0" applyFont="1" applyFill="1" applyBorder="1" applyAlignment="1" applyProtection="1">
      <alignment horizontal="left" vertical="center" wrapText="1"/>
      <protection hidden="1"/>
    </xf>
    <xf numFmtId="0" fontId="1" fillId="10" borderId="0" xfId="0" applyFont="1" applyFill="1" applyBorder="1" applyAlignment="1" applyProtection="1">
      <alignment horizontal="center" vertical="center" wrapText="1"/>
      <protection hidden="1"/>
    </xf>
    <xf numFmtId="14" fontId="26" fillId="0" borderId="16" xfId="0" applyNumberFormat="1" applyFont="1" applyBorder="1" applyAlignment="1" applyProtection="1">
      <alignment horizontal="center" vertical="center" wrapText="1"/>
      <protection hidden="1"/>
    </xf>
    <xf numFmtId="14" fontId="26" fillId="0" borderId="29" xfId="0" applyNumberFormat="1" applyFont="1" applyBorder="1" applyAlignment="1" applyProtection="1">
      <alignment horizontal="center" vertical="center" wrapText="1"/>
      <protection hidden="1"/>
    </xf>
    <xf numFmtId="0" fontId="2" fillId="7" borderId="0" xfId="0" applyFont="1" applyFill="1" applyBorder="1" applyProtection="1">
      <protection hidden="1"/>
    </xf>
    <xf numFmtId="0" fontId="4" fillId="7" borderId="0" xfId="0" applyFont="1" applyFill="1" applyBorder="1" applyAlignment="1" applyProtection="1">
      <alignment horizontal="center" vertical="center"/>
      <protection hidden="1"/>
    </xf>
    <xf numFmtId="0" fontId="12" fillId="7" borderId="0" xfId="0" applyFont="1" applyFill="1" applyBorder="1" applyAlignment="1" applyProtection="1">
      <alignment horizontal="center" vertical="center"/>
      <protection hidden="1"/>
    </xf>
    <xf numFmtId="0" fontId="4" fillId="7" borderId="0" xfId="0" applyFont="1" applyFill="1" applyBorder="1" applyAlignment="1" applyProtection="1">
      <alignment horizontal="center" vertical="center"/>
      <protection hidden="1"/>
    </xf>
    <xf numFmtId="0" fontId="2" fillId="7" borderId="0" xfId="0" applyFont="1" applyFill="1" applyProtection="1">
      <protection hidden="1"/>
    </xf>
    <xf numFmtId="0" fontId="3" fillId="7" borderId="0" xfId="0" applyFont="1" applyFill="1" applyAlignment="1" applyProtection="1">
      <alignment horizontal="center" wrapText="1"/>
      <protection hidden="1"/>
    </xf>
    <xf numFmtId="0" fontId="13" fillId="15" borderId="18" xfId="0" applyFont="1" applyFill="1" applyBorder="1" applyAlignment="1" applyProtection="1">
      <alignment horizontal="center" vertical="center"/>
      <protection hidden="1"/>
    </xf>
    <xf numFmtId="0" fontId="13" fillId="15" borderId="14" xfId="0" applyFont="1" applyFill="1" applyBorder="1" applyAlignment="1" applyProtection="1">
      <alignment horizontal="center" vertical="center"/>
      <protection hidden="1"/>
    </xf>
    <xf numFmtId="0" fontId="13" fillId="15" borderId="19" xfId="0" applyFont="1" applyFill="1" applyBorder="1" applyAlignment="1" applyProtection="1">
      <alignment horizontal="center" vertical="center"/>
      <protection hidden="1"/>
    </xf>
    <xf numFmtId="0" fontId="3" fillId="8" borderId="0" xfId="0" applyFont="1" applyFill="1" applyAlignment="1" applyProtection="1">
      <alignment horizontal="center" wrapText="1"/>
      <protection hidden="1"/>
    </xf>
    <xf numFmtId="0" fontId="3" fillId="0" borderId="0" xfId="0" applyFont="1" applyAlignment="1" applyProtection="1">
      <alignment horizontal="center" wrapText="1"/>
      <protection hidden="1"/>
    </xf>
    <xf numFmtId="0" fontId="0" fillId="7" borderId="0" xfId="0" applyFill="1" applyAlignment="1" applyProtection="1">
      <alignment horizontal="center" vertical="center" wrapText="1"/>
      <protection hidden="1"/>
    </xf>
    <xf numFmtId="0" fontId="27" fillId="5" borderId="18" xfId="0" applyFont="1" applyFill="1" applyBorder="1" applyAlignment="1" applyProtection="1">
      <alignment horizontal="center" vertical="center"/>
      <protection hidden="1"/>
    </xf>
    <xf numFmtId="0" fontId="27" fillId="5" borderId="14" xfId="0" applyFont="1" applyFill="1" applyBorder="1" applyAlignment="1" applyProtection="1">
      <alignment horizontal="center" vertical="center"/>
      <protection hidden="1"/>
    </xf>
    <xf numFmtId="0" fontId="27" fillId="5" borderId="19" xfId="0" applyFont="1" applyFill="1" applyBorder="1" applyAlignment="1" applyProtection="1">
      <alignment horizontal="center" vertical="center"/>
      <protection hidden="1"/>
    </xf>
    <xf numFmtId="0" fontId="23" fillId="5" borderId="18" xfId="0" applyFont="1" applyFill="1" applyBorder="1" applyAlignment="1" applyProtection="1">
      <alignment horizontal="right" vertical="center"/>
      <protection hidden="1"/>
    </xf>
    <xf numFmtId="14" fontId="23" fillId="5" borderId="14" xfId="0" applyNumberFormat="1" applyFont="1" applyFill="1" applyBorder="1" applyAlignment="1" applyProtection="1">
      <alignment horizontal="center" vertical="center"/>
      <protection hidden="1"/>
    </xf>
    <xf numFmtId="0" fontId="23" fillId="5" borderId="19" xfId="0" applyFont="1" applyFill="1" applyBorder="1" applyAlignment="1" applyProtection="1">
      <alignment horizontal="center" vertical="center"/>
      <protection hidden="1"/>
    </xf>
    <xf numFmtId="0" fontId="0" fillId="10" borderId="0" xfId="0" applyFill="1" applyAlignment="1" applyProtection="1">
      <alignment horizontal="center" vertical="center" wrapText="1"/>
      <protection hidden="1"/>
    </xf>
    <xf numFmtId="0" fontId="0" fillId="7" borderId="0" xfId="0" applyFill="1" applyProtection="1">
      <protection hidden="1"/>
    </xf>
    <xf numFmtId="0" fontId="16" fillId="14" borderId="21" xfId="0" applyFont="1" applyFill="1" applyBorder="1" applyAlignment="1" applyProtection="1">
      <alignment horizontal="left" vertical="center" wrapText="1"/>
      <protection hidden="1"/>
    </xf>
    <xf numFmtId="0" fontId="16" fillId="14" borderId="20" xfId="0" applyFont="1" applyFill="1" applyBorder="1" applyAlignment="1" applyProtection="1">
      <alignment horizontal="left" vertical="center" wrapText="1"/>
      <protection hidden="1"/>
    </xf>
    <xf numFmtId="0" fontId="6" fillId="20" borderId="18" xfId="0" applyFont="1" applyFill="1" applyBorder="1" applyAlignment="1" applyProtection="1">
      <alignment horizontal="right" vertical="center" wrapText="1"/>
      <protection hidden="1"/>
    </xf>
    <xf numFmtId="0" fontId="6" fillId="20" borderId="14" xfId="0" applyFont="1" applyFill="1" applyBorder="1" applyAlignment="1" applyProtection="1">
      <alignment horizontal="center" vertical="center" wrapText="1"/>
      <protection hidden="1"/>
    </xf>
    <xf numFmtId="0" fontId="6" fillId="20" borderId="19" xfId="0" applyFont="1" applyFill="1" applyBorder="1" applyAlignment="1" applyProtection="1">
      <alignment horizontal="center" vertical="center" wrapText="1"/>
      <protection hidden="1"/>
    </xf>
    <xf numFmtId="0" fontId="0" fillId="8" borderId="0" xfId="0" applyFill="1" applyProtection="1">
      <protection hidden="1"/>
    </xf>
    <xf numFmtId="0" fontId="7" fillId="5" borderId="7" xfId="0" applyFont="1" applyFill="1" applyBorder="1" applyAlignment="1" applyProtection="1">
      <alignment horizontal="left" vertical="center"/>
      <protection hidden="1"/>
    </xf>
    <xf numFmtId="0" fontId="7" fillId="5" borderId="0" xfId="0" applyFont="1" applyFill="1" applyBorder="1" applyAlignment="1" applyProtection="1">
      <alignment horizontal="left" vertical="center"/>
      <protection hidden="1"/>
    </xf>
    <xf numFmtId="0" fontId="7" fillId="5" borderId="8" xfId="0" applyFont="1" applyFill="1" applyBorder="1" applyAlignment="1" applyProtection="1">
      <alignment horizontal="left" vertical="center"/>
      <protection hidden="1"/>
    </xf>
    <xf numFmtId="0" fontId="5" fillId="7" borderId="0" xfId="0" applyFont="1" applyFill="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0" xfId="0" applyFont="1" applyFill="1" applyBorder="1" applyAlignment="1" applyProtection="1">
      <alignment horizontal="center" vertical="center" wrapText="1"/>
      <protection hidden="1"/>
    </xf>
    <xf numFmtId="0" fontId="5" fillId="18" borderId="12" xfId="0" applyFont="1" applyFill="1" applyBorder="1" applyAlignment="1" applyProtection="1">
      <alignment horizontal="center" wrapText="1"/>
      <protection hidden="1"/>
    </xf>
    <xf numFmtId="0" fontId="5" fillId="8" borderId="0" xfId="0" applyFont="1" applyFill="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0" fillId="18" borderId="7" xfId="0" applyFill="1" applyBorder="1" applyAlignment="1" applyProtection="1">
      <alignment horizontal="center" vertical="center" wrapText="1"/>
      <protection hidden="1"/>
    </xf>
    <xf numFmtId="0" fontId="0" fillId="18" borderId="0" xfId="0"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2" borderId="17" xfId="0" applyFont="1" applyFill="1" applyBorder="1" applyAlignment="1" applyProtection="1">
      <alignment vertical="center"/>
      <protection hidden="1"/>
    </xf>
    <xf numFmtId="0" fontId="5" fillId="18" borderId="8" xfId="0" applyFont="1" applyFill="1" applyBorder="1" applyAlignment="1" applyProtection="1">
      <alignment horizontal="center" wrapText="1"/>
      <protection hidden="1"/>
    </xf>
    <xf numFmtId="0" fontId="0" fillId="8" borderId="0" xfId="0"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18" borderId="7" xfId="0" applyFont="1" applyFill="1" applyBorder="1" applyAlignment="1" applyProtection="1">
      <alignment horizontal="left" vertical="center" wrapText="1" indent="1"/>
      <protection hidden="1"/>
    </xf>
    <xf numFmtId="0" fontId="7" fillId="18" borderId="0" xfId="0" applyFont="1" applyFill="1" applyBorder="1" applyAlignment="1" applyProtection="1">
      <alignment horizontal="left" vertical="center" wrapText="1" indent="1"/>
      <protection hidden="1"/>
    </xf>
    <xf numFmtId="0" fontId="1" fillId="0" borderId="17" xfId="0" applyFont="1"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right" wrapText="1"/>
      <protection hidden="1"/>
    </xf>
    <xf numFmtId="0" fontId="0" fillId="0" borderId="17" xfId="0" applyBorder="1" applyAlignment="1" applyProtection="1">
      <alignment horizontal="center" wrapText="1"/>
      <protection hidden="1"/>
    </xf>
    <xf numFmtId="0" fontId="5" fillId="18" borderId="0" xfId="0" applyFont="1" applyFill="1" applyBorder="1" applyAlignment="1" applyProtection="1">
      <alignment horizontal="center" wrapText="1"/>
      <protection hidden="1"/>
    </xf>
    <xf numFmtId="0" fontId="7" fillId="18" borderId="9" xfId="0" applyFont="1" applyFill="1" applyBorder="1" applyAlignment="1" applyProtection="1">
      <alignment horizontal="left" vertical="center" wrapText="1" indent="1"/>
      <protection hidden="1"/>
    </xf>
    <xf numFmtId="0" fontId="7" fillId="18" borderId="11" xfId="0" applyFont="1" applyFill="1" applyBorder="1" applyAlignment="1" applyProtection="1">
      <alignment horizontal="left" vertical="center" wrapText="1" indent="1"/>
      <protection hidden="1"/>
    </xf>
    <xf numFmtId="0" fontId="5" fillId="18" borderId="11" xfId="0" applyFont="1" applyFill="1" applyBorder="1" applyAlignment="1" applyProtection="1">
      <alignment horizontal="center" wrapText="1"/>
      <protection hidden="1"/>
    </xf>
    <xf numFmtId="0" fontId="5" fillId="18" borderId="10" xfId="0" applyFont="1" applyFill="1" applyBorder="1" applyAlignment="1" applyProtection="1">
      <alignment horizontal="center" wrapText="1"/>
      <protection hidden="1"/>
    </xf>
    <xf numFmtId="0" fontId="0" fillId="7" borderId="0" xfId="0" applyFill="1" applyAlignment="1" applyProtection="1">
      <protection hidden="1"/>
    </xf>
    <xf numFmtId="0" fontId="0" fillId="8" borderId="0" xfId="0" applyFill="1" applyAlignment="1" applyProtection="1">
      <protection hidden="1"/>
    </xf>
    <xf numFmtId="0" fontId="0" fillId="0" borderId="0" xfId="0" applyAlignment="1" applyProtection="1">
      <protection hidden="1"/>
    </xf>
    <xf numFmtId="0" fontId="8" fillId="7" borderId="0" xfId="0" applyFont="1" applyFill="1" applyAlignment="1" applyProtection="1">
      <alignment horizontal="center"/>
      <protection hidden="1"/>
    </xf>
    <xf numFmtId="0" fontId="5" fillId="4" borderId="15"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6" fillId="4" borderId="17" xfId="0" applyFont="1" applyFill="1" applyBorder="1" applyAlignment="1" applyProtection="1">
      <alignment horizontal="center" vertical="center" wrapText="1"/>
      <protection hidden="1"/>
    </xf>
    <xf numFmtId="0" fontId="6" fillId="4" borderId="15" xfId="0" applyFont="1" applyFill="1" applyBorder="1" applyAlignment="1" applyProtection="1">
      <alignment horizontal="center" vertical="center" wrapText="1"/>
      <protection hidden="1"/>
    </xf>
    <xf numFmtId="0" fontId="6" fillId="4" borderId="22" xfId="0" applyFont="1" applyFill="1" applyBorder="1" applyAlignment="1" applyProtection="1">
      <alignment horizontal="center" vertical="center" wrapText="1"/>
      <protection hidden="1"/>
    </xf>
    <xf numFmtId="0" fontId="8" fillId="8" borderId="0" xfId="0" applyFont="1" applyFill="1" applyAlignment="1" applyProtection="1">
      <alignment horizontal="center"/>
      <protection hidden="1"/>
    </xf>
    <xf numFmtId="0" fontId="8" fillId="0" borderId="0" xfId="0" applyFont="1" applyAlignment="1" applyProtection="1">
      <alignment horizontal="center"/>
      <protection hidden="1"/>
    </xf>
    <xf numFmtId="0" fontId="5" fillId="3" borderId="3" xfId="0" applyFont="1" applyFill="1" applyBorder="1" applyAlignment="1" applyProtection="1">
      <alignment wrapText="1"/>
      <protection hidden="1"/>
    </xf>
    <xf numFmtId="0" fontId="5" fillId="3" borderId="0" xfId="0" applyFont="1" applyFill="1" applyBorder="1" applyAlignment="1" applyProtection="1">
      <alignment horizontal="center" wrapText="1"/>
      <protection hidden="1"/>
    </xf>
    <xf numFmtId="0" fontId="5" fillId="3" borderId="4" xfId="0" applyFont="1" applyFill="1" applyBorder="1" applyAlignment="1" applyProtection="1">
      <alignment horizontal="center" wrapText="1"/>
      <protection hidden="1"/>
    </xf>
    <xf numFmtId="0" fontId="0" fillId="3" borderId="3" xfId="0" applyFill="1" applyBorder="1" applyAlignment="1" applyProtection="1">
      <alignment horizontal="center" vertical="center" wrapText="1"/>
      <protection hidden="1"/>
    </xf>
    <xf numFmtId="0" fontId="0" fillId="3" borderId="0" xfId="0" applyFill="1" applyBorder="1" applyAlignment="1" applyProtection="1">
      <alignment horizontal="center" vertical="center" wrapText="1"/>
      <protection hidden="1"/>
    </xf>
    <xf numFmtId="0" fontId="7" fillId="3" borderId="3" xfId="0" applyFont="1" applyFill="1" applyBorder="1" applyAlignment="1" applyProtection="1">
      <alignment horizontal="left" vertical="center" wrapText="1" indent="1"/>
      <protection hidden="1"/>
    </xf>
    <xf numFmtId="0" fontId="0" fillId="3" borderId="0" xfId="0" applyFill="1" applyBorder="1" applyAlignment="1" applyProtection="1">
      <alignment wrapText="1"/>
      <protection hidden="1"/>
    </xf>
    <xf numFmtId="0" fontId="7" fillId="3" borderId="6" xfId="0" applyFont="1" applyFill="1" applyBorder="1" applyAlignment="1" applyProtection="1">
      <alignment horizontal="left" vertical="center"/>
      <protection hidden="1"/>
    </xf>
    <xf numFmtId="0" fontId="0" fillId="3" borderId="2" xfId="0" applyFill="1" applyBorder="1" applyAlignment="1" applyProtection="1">
      <protection hidden="1"/>
    </xf>
    <xf numFmtId="0" fontId="0" fillId="3" borderId="5" xfId="0" applyFill="1" applyBorder="1" applyAlignment="1" applyProtection="1">
      <protection hidden="1"/>
    </xf>
    <xf numFmtId="0" fontId="5" fillId="3" borderId="3" xfId="0" applyFont="1" applyFill="1" applyBorder="1" applyAlignment="1" applyProtection="1">
      <alignment horizontal="left" wrapText="1"/>
      <protection hidden="1"/>
    </xf>
    <xf numFmtId="0" fontId="5" fillId="3" borderId="0" xfId="0" applyFont="1" applyFill="1" applyBorder="1" applyAlignment="1" applyProtection="1">
      <alignment horizontal="left" wrapText="1"/>
      <protection hidden="1"/>
    </xf>
    <xf numFmtId="0" fontId="7" fillId="11" borderId="7" xfId="0" applyFont="1" applyFill="1" applyBorder="1" applyAlignment="1" applyProtection="1">
      <alignment horizontal="left" vertical="center"/>
      <protection hidden="1"/>
    </xf>
    <xf numFmtId="0" fontId="0" fillId="5" borderId="0" xfId="0" applyFill="1" applyBorder="1" applyAlignment="1" applyProtection="1">
      <protection hidden="1"/>
    </xf>
    <xf numFmtId="0" fontId="7" fillId="3" borderId="3" xfId="0" applyFont="1" applyFill="1" applyBorder="1" applyAlignment="1" applyProtection="1">
      <alignment horizontal="left" vertical="center"/>
      <protection hidden="1"/>
    </xf>
    <xf numFmtId="0" fontId="0" fillId="3" borderId="0" xfId="0" applyFill="1" applyBorder="1" applyAlignment="1" applyProtection="1">
      <protection hidden="1"/>
    </xf>
    <xf numFmtId="0" fontId="0" fillId="3" borderId="25" xfId="0" applyFill="1" applyBorder="1" applyAlignment="1" applyProtection="1">
      <protection hidden="1"/>
    </xf>
    <xf numFmtId="0" fontId="0" fillId="5" borderId="7" xfId="0" applyFill="1" applyBorder="1" applyAlignment="1" applyProtection="1">
      <alignment horizontal="center" vertical="center" wrapText="1"/>
      <protection hidden="1"/>
    </xf>
    <xf numFmtId="0" fontId="7" fillId="5" borderId="7" xfId="0" applyFont="1" applyFill="1" applyBorder="1" applyAlignment="1" applyProtection="1">
      <alignment horizontal="left" vertical="center" wrapText="1" indent="1"/>
      <protection hidden="1"/>
    </xf>
    <xf numFmtId="0" fontId="0" fillId="7" borderId="0" xfId="0" applyFill="1" applyAlignment="1" applyProtection="1">
      <alignment vertical="center" wrapText="1"/>
      <protection hidden="1"/>
    </xf>
    <xf numFmtId="0" fontId="0" fillId="5" borderId="7" xfId="0" applyFill="1" applyBorder="1" applyAlignment="1" applyProtection="1">
      <alignment vertical="center" wrapText="1"/>
      <protection hidden="1"/>
    </xf>
    <xf numFmtId="0" fontId="0" fillId="8" borderId="0" xfId="0" applyFill="1" applyAlignment="1" applyProtection="1">
      <alignment vertical="center" wrapText="1"/>
      <protection hidden="1"/>
    </xf>
    <xf numFmtId="0" fontId="0" fillId="3" borderId="1" xfId="0" applyFill="1" applyBorder="1" applyAlignment="1" applyProtection="1">
      <protection hidden="1"/>
    </xf>
    <xf numFmtId="0" fontId="5" fillId="3" borderId="25" xfId="0" applyFont="1" applyFill="1" applyBorder="1" applyAlignment="1" applyProtection="1">
      <alignment horizontal="center" wrapText="1"/>
      <protection hidden="1"/>
    </xf>
    <xf numFmtId="0" fontId="5" fillId="3" borderId="5" xfId="0" applyFont="1" applyFill="1" applyBorder="1" applyAlignment="1" applyProtection="1">
      <alignment horizontal="center" wrapText="1"/>
      <protection hidden="1"/>
    </xf>
    <xf numFmtId="0" fontId="16" fillId="14" borderId="14" xfId="0" applyFont="1" applyFill="1" applyBorder="1" applyAlignment="1" applyProtection="1">
      <alignment vertical="center" wrapText="1"/>
      <protection hidden="1"/>
    </xf>
    <xf numFmtId="0" fontId="0" fillId="5" borderId="0" xfId="0" applyFill="1" applyBorder="1" applyAlignment="1" applyProtection="1">
      <alignment horizontal="center" vertical="center" wrapText="1"/>
      <protection hidden="1"/>
    </xf>
    <xf numFmtId="0" fontId="5" fillId="5" borderId="8" xfId="0"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wrapText="1"/>
      <protection hidden="1"/>
    </xf>
    <xf numFmtId="0" fontId="5" fillId="3" borderId="1" xfId="0" applyFont="1" applyFill="1" applyBorder="1" applyAlignment="1" applyProtection="1">
      <alignment horizontal="center" wrapText="1"/>
      <protection hidden="1"/>
    </xf>
    <xf numFmtId="0" fontId="7" fillId="5" borderId="13" xfId="0" applyFont="1" applyFill="1" applyBorder="1" applyAlignment="1" applyProtection="1">
      <alignment horizontal="left" vertical="center"/>
      <protection hidden="1"/>
    </xf>
    <xf numFmtId="0" fontId="5" fillId="3" borderId="6" xfId="0" applyFont="1" applyFill="1" applyBorder="1" applyAlignment="1" applyProtection="1">
      <alignment horizontal="left" wrapText="1"/>
      <protection hidden="1"/>
    </xf>
    <xf numFmtId="0" fontId="5" fillId="3" borderId="2" xfId="0" applyFont="1" applyFill="1" applyBorder="1" applyAlignment="1" applyProtection="1">
      <alignment horizontal="left" wrapText="1"/>
      <protection hidden="1"/>
    </xf>
    <xf numFmtId="0" fontId="5" fillId="5" borderId="7" xfId="0" applyFont="1" applyFill="1" applyBorder="1" applyAlignment="1" applyProtection="1">
      <alignment horizontal="center" vertical="center" wrapText="1"/>
      <protection hidden="1"/>
    </xf>
    <xf numFmtId="0" fontId="5" fillId="5" borderId="0" xfId="0" applyFont="1" applyFill="1" applyBorder="1" applyAlignment="1" applyProtection="1">
      <alignment horizontal="center" vertical="center" wrapText="1"/>
      <protection hidden="1"/>
    </xf>
    <xf numFmtId="0" fontId="7" fillId="5" borderId="20" xfId="0" applyFont="1" applyFill="1" applyBorder="1" applyAlignment="1" applyProtection="1">
      <alignment horizontal="left" vertical="center"/>
      <protection hidden="1"/>
    </xf>
    <xf numFmtId="0" fontId="0" fillId="5" borderId="20" xfId="0" applyFill="1" applyBorder="1" applyAlignment="1" applyProtection="1">
      <protection hidden="1"/>
    </xf>
    <xf numFmtId="0" fontId="5" fillId="4" borderId="22"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protection hidden="1"/>
    </xf>
    <xf numFmtId="0" fontId="1" fillId="0" borderId="17" xfId="0" applyFont="1" applyBorder="1" applyAlignment="1" applyProtection="1">
      <alignment horizontal="center" wrapText="1"/>
      <protection hidden="1"/>
    </xf>
    <xf numFmtId="0" fontId="1" fillId="0" borderId="17" xfId="0" applyFont="1" applyFill="1" applyBorder="1" applyAlignment="1" applyProtection="1">
      <alignment horizontal="center" wrapText="1"/>
      <protection hidden="1"/>
    </xf>
    <xf numFmtId="0" fontId="0" fillId="5" borderId="11" xfId="0" applyFill="1" applyBorder="1" applyAlignment="1" applyProtection="1">
      <protection hidden="1"/>
    </xf>
    <xf numFmtId="0" fontId="7" fillId="5" borderId="11" xfId="0" applyFont="1" applyFill="1" applyBorder="1" applyAlignment="1" applyProtection="1">
      <alignment horizontal="left" vertical="center"/>
      <protection hidden="1"/>
    </xf>
    <xf numFmtId="0" fontId="5" fillId="5" borderId="21" xfId="0" applyFont="1" applyFill="1" applyBorder="1" applyAlignment="1" applyProtection="1">
      <alignment horizontal="center" vertical="center" wrapText="1"/>
      <protection hidden="1"/>
    </xf>
    <xf numFmtId="0" fontId="5" fillId="5" borderId="20" xfId="0" applyFont="1" applyFill="1" applyBorder="1" applyAlignment="1" applyProtection="1">
      <alignment horizontal="center" vertical="center" wrapText="1"/>
      <protection hidden="1"/>
    </xf>
    <xf numFmtId="0" fontId="7" fillId="5" borderId="9" xfId="0" applyFont="1" applyFill="1" applyBorder="1" applyAlignment="1" applyProtection="1">
      <alignment horizontal="left" vertical="center"/>
      <protection hidden="1"/>
    </xf>
    <xf numFmtId="0" fontId="5" fillId="5" borderId="10" xfId="0" applyFont="1" applyFill="1" applyBorder="1" applyAlignment="1" applyProtection="1">
      <alignment horizontal="center" vertical="center" wrapText="1"/>
      <protection hidden="1"/>
    </xf>
    <xf numFmtId="0" fontId="18" fillId="14" borderId="18" xfId="0" applyFont="1" applyFill="1" applyBorder="1" applyAlignment="1" applyProtection="1">
      <alignment horizontal="center" vertical="center" wrapText="1"/>
      <protection hidden="1"/>
    </xf>
    <xf numFmtId="0" fontId="18" fillId="14" borderId="14" xfId="0" applyFont="1" applyFill="1" applyBorder="1" applyAlignment="1" applyProtection="1">
      <alignment horizontal="center" vertical="center" wrapText="1"/>
      <protection hidden="1"/>
    </xf>
    <xf numFmtId="0" fontId="18" fillId="14" borderId="19" xfId="0" applyFont="1" applyFill="1" applyBorder="1" applyAlignment="1" applyProtection="1">
      <alignment horizontal="center" vertical="center" wrapText="1"/>
      <protection hidden="1"/>
    </xf>
    <xf numFmtId="0" fontId="5" fillId="5" borderId="18" xfId="0" applyFont="1" applyFill="1" applyBorder="1" applyAlignment="1" applyProtection="1">
      <alignment horizontal="center" vertical="center" wrapText="1"/>
      <protection hidden="1"/>
    </xf>
    <xf numFmtId="0" fontId="5" fillId="5" borderId="14" xfId="0" applyFont="1" applyFill="1" applyBorder="1" applyAlignment="1" applyProtection="1">
      <alignment horizontal="center" vertical="center" wrapText="1"/>
      <protection hidden="1"/>
    </xf>
    <xf numFmtId="0" fontId="5" fillId="5" borderId="19" xfId="0" applyFont="1" applyFill="1" applyBorder="1" applyAlignment="1" applyProtection="1">
      <alignment horizontal="center" vertical="center" wrapText="1"/>
      <protection hidden="1"/>
    </xf>
    <xf numFmtId="0" fontId="17" fillId="7" borderId="18" xfId="0" applyFont="1" applyFill="1" applyBorder="1" applyAlignment="1" applyProtection="1">
      <alignment horizontal="center" vertical="center"/>
      <protection hidden="1"/>
    </xf>
    <xf numFmtId="0" fontId="17" fillId="7" borderId="14" xfId="0" applyFont="1" applyFill="1" applyBorder="1" applyAlignment="1" applyProtection="1">
      <alignment horizontal="center" vertical="center"/>
      <protection hidden="1"/>
    </xf>
    <xf numFmtId="0" fontId="17" fillId="7" borderId="19" xfId="0" applyFont="1" applyFill="1" applyBorder="1" applyAlignment="1" applyProtection="1">
      <alignment horizontal="center" vertical="center"/>
      <protection hidden="1"/>
    </xf>
    <xf numFmtId="0" fontId="5" fillId="18" borderId="21" xfId="0" applyFont="1" applyFill="1" applyBorder="1" applyAlignment="1" applyProtection="1">
      <alignment horizontal="center" wrapText="1"/>
      <protection hidden="1"/>
    </xf>
    <xf numFmtId="0" fontId="5" fillId="18" borderId="20" xfId="0" applyFont="1" applyFill="1" applyBorder="1" applyAlignment="1" applyProtection="1">
      <alignment horizontal="center" wrapText="1"/>
      <protection hidden="1"/>
    </xf>
    <xf numFmtId="0" fontId="5" fillId="18" borderId="7" xfId="0" applyFont="1" applyFill="1" applyBorder="1" applyAlignment="1" applyProtection="1">
      <alignment horizontal="center" wrapText="1"/>
      <protection hidden="1"/>
    </xf>
    <xf numFmtId="0" fontId="5" fillId="7" borderId="0"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9" fontId="5" fillId="2" borderId="17" xfId="0" applyNumberFormat="1" applyFont="1" applyFill="1" applyBorder="1" applyAlignment="1" applyProtection="1">
      <alignment horizontal="center" vertical="center"/>
      <protection hidden="1"/>
    </xf>
    <xf numFmtId="0" fontId="0" fillId="7" borderId="0" xfId="0" applyFill="1" applyBorder="1" applyAlignment="1" applyProtection="1">
      <alignment horizontal="center" vertical="center" wrapText="1"/>
      <protection hidden="1"/>
    </xf>
    <xf numFmtId="1" fontId="0" fillId="0" borderId="17" xfId="0" applyNumberFormat="1" applyBorder="1" applyAlignment="1" applyProtection="1">
      <alignment horizontal="center" vertical="center" wrapText="1"/>
      <protection hidden="1"/>
    </xf>
    <xf numFmtId="164" fontId="0" fillId="0" borderId="17" xfId="2" applyNumberFormat="1" applyFont="1" applyBorder="1" applyAlignment="1" applyProtection="1">
      <alignment horizontal="center" vertical="center" wrapText="1"/>
      <protection hidden="1"/>
    </xf>
    <xf numFmtId="0" fontId="1" fillId="7" borderId="0" xfId="0" applyFont="1" applyFill="1" applyAlignment="1" applyProtection="1">
      <alignment horizontal="center" vertical="center" wrapText="1"/>
      <protection hidden="1"/>
    </xf>
    <xf numFmtId="0" fontId="7" fillId="7" borderId="0" xfId="0" applyFont="1" applyFill="1" applyBorder="1" applyAlignment="1" applyProtection="1">
      <alignment horizontal="left" vertical="center" wrapText="1" indent="1"/>
      <protection hidden="1"/>
    </xf>
    <xf numFmtId="0" fontId="1" fillId="7" borderId="0" xfId="0" applyFont="1" applyFill="1" applyProtection="1">
      <protection hidden="1"/>
    </xf>
    <xf numFmtId="0" fontId="5" fillId="18" borderId="9" xfId="0" applyFont="1" applyFill="1" applyBorder="1" applyAlignment="1" applyProtection="1">
      <alignment horizontal="center" wrapText="1"/>
      <protection hidden="1"/>
    </xf>
    <xf numFmtId="0" fontId="0" fillId="10" borderId="0" xfId="0" applyFill="1" applyProtection="1">
      <protection hidden="1"/>
    </xf>
    <xf numFmtId="0" fontId="0" fillId="8" borderId="0" xfId="0" applyFill="1" applyAlignment="1" applyProtection="1">
      <alignment wrapText="1"/>
      <protection hidden="1"/>
    </xf>
    <xf numFmtId="0" fontId="0" fillId="0" borderId="0" xfId="0" applyAlignment="1" applyProtection="1">
      <alignment wrapText="1"/>
      <protection hidden="1"/>
    </xf>
    <xf numFmtId="0" fontId="2" fillId="10" borderId="0" xfId="0" applyFont="1" applyFill="1" applyBorder="1" applyAlignment="1" applyProtection="1">
      <alignment horizontal="justify" vertical="center" wrapText="1"/>
      <protection hidden="1"/>
    </xf>
    <xf numFmtId="0" fontId="14" fillId="10" borderId="0" xfId="0" applyFont="1" applyFill="1" applyBorder="1" applyAlignment="1" applyProtection="1">
      <alignment horizontal="left" vertical="center" wrapText="1"/>
      <protection hidden="1"/>
    </xf>
    <xf numFmtId="0" fontId="1" fillId="10" borderId="0" xfId="0" applyFont="1" applyFill="1" applyBorder="1" applyAlignment="1" applyProtection="1">
      <alignment horizontal="justify" vertical="center" wrapText="1"/>
      <protection hidden="1"/>
    </xf>
    <xf numFmtId="0" fontId="21" fillId="10" borderId="0" xfId="0" applyFont="1" applyFill="1" applyBorder="1" applyAlignment="1" applyProtection="1">
      <alignment horizontal="left" vertical="center" wrapText="1"/>
      <protection hidden="1"/>
    </xf>
    <xf numFmtId="0" fontId="2" fillId="10" borderId="0" xfId="0" applyFont="1" applyFill="1" applyBorder="1" applyAlignment="1" applyProtection="1">
      <alignment vertical="center" wrapText="1"/>
      <protection hidden="1"/>
    </xf>
    <xf numFmtId="0" fontId="5" fillId="10" borderId="0" xfId="0" applyFont="1" applyFill="1" applyBorder="1" applyAlignment="1" applyProtection="1">
      <alignment horizontal="justify" vertical="center" wrapText="1"/>
      <protection hidden="1"/>
    </xf>
    <xf numFmtId="0" fontId="6" fillId="10" borderId="0" xfId="0" applyFont="1" applyFill="1" applyBorder="1" applyAlignment="1" applyProtection="1">
      <alignment vertical="center" wrapText="1"/>
      <protection hidden="1"/>
    </xf>
    <xf numFmtId="0" fontId="11" fillId="10" borderId="0" xfId="1" applyFont="1" applyFill="1" applyBorder="1" applyAlignment="1" applyProtection="1">
      <alignment horizontal="center" vertical="center" wrapText="1"/>
      <protection hidden="1"/>
    </xf>
    <xf numFmtId="0" fontId="5" fillId="7" borderId="11" xfId="0" applyFont="1" applyFill="1" applyBorder="1" applyAlignment="1" applyProtection="1">
      <alignment vertical="center" wrapText="1"/>
      <protection hidden="1"/>
    </xf>
    <xf numFmtId="0" fontId="20" fillId="0" borderId="18" xfId="0" applyFont="1" applyFill="1" applyBorder="1" applyAlignment="1" applyProtection="1">
      <alignment vertical="center" wrapText="1"/>
      <protection hidden="1"/>
    </xf>
    <xf numFmtId="0" fontId="13" fillId="15" borderId="21" xfId="0" applyFont="1" applyFill="1" applyBorder="1" applyAlignment="1" applyProtection="1">
      <alignment horizontal="center" vertical="center" wrapText="1"/>
      <protection hidden="1"/>
    </xf>
    <xf numFmtId="0" fontId="13" fillId="15" borderId="20" xfId="0" applyFont="1" applyFill="1" applyBorder="1" applyAlignment="1" applyProtection="1">
      <alignment horizontal="center" vertical="center" wrapText="1"/>
      <protection hidden="1"/>
    </xf>
    <xf numFmtId="0" fontId="13" fillId="15" borderId="12" xfId="0" applyFont="1" applyFill="1" applyBorder="1" applyAlignment="1" applyProtection="1">
      <alignment horizontal="center" vertical="center" wrapText="1"/>
      <protection hidden="1"/>
    </xf>
    <xf numFmtId="0" fontId="15" fillId="18" borderId="9" xfId="0" applyFont="1" applyFill="1" applyBorder="1" applyAlignment="1" applyProtection="1">
      <alignment vertical="center" wrapText="1"/>
      <protection hidden="1"/>
    </xf>
    <xf numFmtId="0" fontId="15" fillId="18" borderId="11" xfId="0" applyFont="1" applyFill="1" applyBorder="1" applyAlignment="1" applyProtection="1">
      <alignment vertical="center" wrapText="1"/>
      <protection hidden="1"/>
    </xf>
    <xf numFmtId="0" fontId="15" fillId="18" borderId="10" xfId="0" applyFont="1" applyFill="1" applyBorder="1" applyAlignment="1" applyProtection="1">
      <alignment vertical="center" wrapText="1"/>
      <protection hidden="1"/>
    </xf>
    <xf numFmtId="0" fontId="15" fillId="18" borderId="36" xfId="0" applyFont="1" applyFill="1" applyBorder="1" applyAlignment="1" applyProtection="1">
      <alignment vertical="center" wrapText="1"/>
      <protection hidden="1"/>
    </xf>
    <xf numFmtId="0" fontId="15" fillId="18" borderId="37" xfId="0" applyFont="1" applyFill="1" applyBorder="1" applyAlignment="1" applyProtection="1">
      <alignment vertical="center" wrapText="1"/>
      <protection hidden="1"/>
    </xf>
    <xf numFmtId="0" fontId="15" fillId="18" borderId="38" xfId="0" applyFont="1" applyFill="1" applyBorder="1" applyAlignment="1" applyProtection="1">
      <alignment vertical="center" wrapText="1"/>
      <protection hidden="1"/>
    </xf>
    <xf numFmtId="0" fontId="3" fillId="16" borderId="32" xfId="0" applyNumberFormat="1" applyFont="1" applyFill="1" applyBorder="1" applyAlignment="1" applyProtection="1">
      <alignment vertical="center" wrapText="1"/>
      <protection hidden="1"/>
    </xf>
    <xf numFmtId="0" fontId="3" fillId="16" borderId="2" xfId="0" applyNumberFormat="1" applyFont="1" applyFill="1" applyBorder="1" applyAlignment="1" applyProtection="1">
      <alignment vertical="center" wrapText="1"/>
      <protection hidden="1"/>
    </xf>
    <xf numFmtId="0" fontId="3" fillId="16" borderId="33" xfId="0" applyNumberFormat="1" applyFont="1" applyFill="1" applyBorder="1" applyAlignment="1" applyProtection="1">
      <alignment vertical="center" wrapText="1"/>
      <protection hidden="1"/>
    </xf>
    <xf numFmtId="0" fontId="15" fillId="18" borderId="39" xfId="0" applyFont="1" applyFill="1" applyBorder="1" applyAlignment="1" applyProtection="1">
      <alignment vertical="center" wrapText="1"/>
      <protection hidden="1"/>
    </xf>
    <xf numFmtId="0" fontId="15" fillId="18" borderId="40" xfId="0" applyFont="1" applyFill="1" applyBorder="1" applyAlignment="1" applyProtection="1">
      <alignment vertical="center" wrapText="1"/>
      <protection hidden="1"/>
    </xf>
    <xf numFmtId="0" fontId="15" fillId="18" borderId="41" xfId="0" applyFont="1" applyFill="1" applyBorder="1" applyAlignment="1" applyProtection="1">
      <alignment vertical="center" wrapText="1"/>
      <protection hidden="1"/>
    </xf>
  </cellXfs>
  <cellStyles count="8">
    <cellStyle name="Hipervínculo" xfId="1" builtinId="8"/>
    <cellStyle name="Millares 2" xfId="6"/>
    <cellStyle name="Millares 3" xfId="4"/>
    <cellStyle name="Normal" xfId="0" builtinId="0"/>
    <cellStyle name="Normal 2" xfId="3"/>
    <cellStyle name="Porcentaje" xfId="2" builtinId="5"/>
    <cellStyle name="Porcentaje 2" xfId="7"/>
    <cellStyle name="Porcentaje 3" xfId="5"/>
  </cellStyles>
  <dxfs count="0"/>
  <tableStyles count="0" defaultTableStyle="TableStyleMedium9" defaultPivotStyle="PivotStyleLight16"/>
  <colors>
    <mruColors>
      <color rgb="FFCCCCFF"/>
      <color rgb="FFC0C0C0"/>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ES" sz="800" b="1" i="0" u="none" strike="noStrike" baseline="0"/>
              <a:t>Evaluación general del Componente 1</a:t>
            </a:r>
            <a:endParaRPr lang="es-BO" b="1"/>
          </a:p>
        </c:rich>
      </c:tx>
      <c:layout/>
      <c:overlay val="1"/>
      <c:spPr>
        <a:noFill/>
        <a:ln w="25400">
          <a:noFill/>
        </a:ln>
      </c:spPr>
    </c:title>
    <c:autoTitleDeleted val="0"/>
    <c:plotArea>
      <c:layout>
        <c:manualLayout>
          <c:layoutTarget val="inner"/>
          <c:xMode val="edge"/>
          <c:yMode val="edge"/>
          <c:x val="0.1017814233992908"/>
          <c:y val="0.19354914924532685"/>
          <c:w val="0.86514209889397187"/>
          <c:h val="0.55645380408031475"/>
        </c:manualLayout>
      </c:layout>
      <c:barChart>
        <c:barDir val="col"/>
        <c:grouping val="clustered"/>
        <c:varyColors val="0"/>
        <c:ser>
          <c:idx val="0"/>
          <c:order val="0"/>
          <c:tx>
            <c:strRef>
              <c:f>'Graficas Gap'!$F$7</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flip="none" rotWithShape="1">
                <a:gsLst>
                  <a:gs pos="0">
                    <a:srgbClr val="00B050"/>
                  </a:gs>
                  <a:gs pos="88000">
                    <a:schemeClr val="tx1"/>
                  </a:gs>
                  <a:gs pos="100000">
                    <a:schemeClr val="accent1">
                      <a:tint val="23500"/>
                      <a:satMod val="160000"/>
                    </a:schemeClr>
                  </a:gs>
                </a:gsLst>
                <a:path path="circle">
                  <a:fillToRect l="50000" t="50000" r="50000" b="50000"/>
                </a:path>
                <a:tileRect/>
              </a:gradFill>
              <a:ln w="12700">
                <a:solidFill>
                  <a:srgbClr val="000000"/>
                </a:solidFill>
                <a:prstDash val="solid"/>
              </a:ln>
            </c:spPr>
          </c:dPt>
          <c:dLbls>
            <c:txPr>
              <a:bodyPr/>
              <a:lstStyle/>
              <a:p>
                <a:pPr>
                  <a:defRPr sz="1000"/>
                </a:pPr>
                <a:endParaRPr lang="es-BO"/>
              </a:p>
            </c:txPr>
            <c:dLblPos val="outEnd"/>
            <c:showLegendKey val="0"/>
            <c:showVal val="1"/>
            <c:showCatName val="0"/>
            <c:showSerName val="0"/>
            <c:showPercent val="0"/>
            <c:showBubbleSize val="0"/>
            <c:showLeaderLines val="0"/>
          </c:dLbls>
          <c:cat>
            <c:strRef>
              <c:f>'Graficas Gap'!$E$8:$E$11</c:f>
              <c:strCache>
                <c:ptCount val="4"/>
                <c:pt idx="0">
                  <c:v>NO</c:v>
                </c:pt>
                <c:pt idx="1">
                  <c:v>PARCIAL</c:v>
                </c:pt>
                <c:pt idx="2">
                  <c:v>SI</c:v>
                </c:pt>
                <c:pt idx="3">
                  <c:v>N/A</c:v>
                </c:pt>
              </c:strCache>
            </c:strRef>
          </c:cat>
          <c:val>
            <c:numRef>
              <c:f>'Graficas Gap'!$F$8:$F$11</c:f>
              <c:numCache>
                <c:formatCode>General</c:formatCode>
                <c:ptCount val="4"/>
                <c:pt idx="0">
                  <c:v>2</c:v>
                </c:pt>
                <c:pt idx="1">
                  <c:v>14</c:v>
                </c:pt>
                <c:pt idx="2">
                  <c:v>16</c:v>
                </c:pt>
                <c:pt idx="3">
                  <c:v>2</c:v>
                </c:pt>
              </c:numCache>
            </c:numRef>
          </c:val>
        </c:ser>
        <c:dLbls>
          <c:showLegendKey val="0"/>
          <c:showVal val="0"/>
          <c:showCatName val="0"/>
          <c:showSerName val="0"/>
          <c:showPercent val="0"/>
          <c:showBubbleSize val="0"/>
        </c:dLbls>
        <c:gapWidth val="150"/>
        <c:axId val="126007552"/>
        <c:axId val="126013440"/>
      </c:barChart>
      <c:catAx>
        <c:axId val="12600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013440"/>
        <c:crosses val="autoZero"/>
        <c:auto val="1"/>
        <c:lblAlgn val="ctr"/>
        <c:lblOffset val="100"/>
        <c:tickLblSkip val="1"/>
        <c:tickMarkSkip val="1"/>
        <c:noMultiLvlLbl val="0"/>
      </c:catAx>
      <c:valAx>
        <c:axId val="126013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007552"/>
        <c:crosses val="autoZero"/>
        <c:crossBetween val="between"/>
      </c:valAx>
      <c:spPr>
        <a:solidFill>
          <a:schemeClr val="tx2">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Gap'!$E$20:$E$23</c:f>
              <c:strCache>
                <c:ptCount val="4"/>
                <c:pt idx="0">
                  <c:v>NO</c:v>
                </c:pt>
                <c:pt idx="1">
                  <c:v>PARCIAL</c:v>
                </c:pt>
                <c:pt idx="2">
                  <c:v>SI</c:v>
                </c:pt>
                <c:pt idx="3">
                  <c:v>N/A</c:v>
                </c:pt>
              </c:strCache>
            </c:strRef>
          </c:cat>
          <c:val>
            <c:numRef>
              <c:f>'Graficas Gap'!$F$20:$F$23</c:f>
              <c:numCache>
                <c:formatCode>General</c:formatCode>
                <c:ptCount val="4"/>
                <c:pt idx="0">
                  <c:v>0</c:v>
                </c:pt>
                <c:pt idx="1">
                  <c:v>0</c:v>
                </c:pt>
                <c:pt idx="2">
                  <c:v>7</c:v>
                </c:pt>
                <c:pt idx="3">
                  <c:v>0</c:v>
                </c:pt>
              </c:numCache>
            </c:numRef>
          </c:val>
        </c:ser>
        <c:dLbls>
          <c:showLegendKey val="0"/>
          <c:showVal val="0"/>
          <c:showCatName val="0"/>
          <c:showSerName val="0"/>
          <c:showPercent val="0"/>
          <c:showBubbleSize val="0"/>
        </c:dLbls>
        <c:gapWidth val="150"/>
        <c:axId val="126780544"/>
        <c:axId val="126782080"/>
      </c:barChart>
      <c:catAx>
        <c:axId val="126780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782080"/>
        <c:crosses val="autoZero"/>
        <c:auto val="1"/>
        <c:lblAlgn val="ctr"/>
        <c:lblOffset val="100"/>
        <c:tickLblSkip val="1"/>
        <c:tickMarkSkip val="1"/>
        <c:noMultiLvlLbl val="0"/>
      </c:catAx>
      <c:valAx>
        <c:axId val="126782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780544"/>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ES"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Gap'!$E$30:$E$33</c:f>
              <c:strCache>
                <c:ptCount val="4"/>
                <c:pt idx="0">
                  <c:v>NO</c:v>
                </c:pt>
                <c:pt idx="1">
                  <c:v>PARCIAL</c:v>
                </c:pt>
                <c:pt idx="2">
                  <c:v>SI</c:v>
                </c:pt>
                <c:pt idx="3">
                  <c:v>N/A</c:v>
                </c:pt>
              </c:strCache>
            </c:strRef>
          </c:cat>
          <c:val>
            <c:numRef>
              <c:f>'Graficas Gap'!$F$30:$F$33</c:f>
              <c:numCache>
                <c:formatCode>General</c:formatCode>
                <c:ptCount val="4"/>
                <c:pt idx="0">
                  <c:v>1</c:v>
                </c:pt>
                <c:pt idx="1">
                  <c:v>3</c:v>
                </c:pt>
                <c:pt idx="2">
                  <c:v>4</c:v>
                </c:pt>
                <c:pt idx="3">
                  <c:v>0</c:v>
                </c:pt>
              </c:numCache>
            </c:numRef>
          </c:val>
        </c:ser>
        <c:dLbls>
          <c:showLegendKey val="0"/>
          <c:showVal val="0"/>
          <c:showCatName val="0"/>
          <c:showSerName val="0"/>
          <c:showPercent val="0"/>
          <c:showBubbleSize val="0"/>
        </c:dLbls>
        <c:gapWidth val="150"/>
        <c:axId val="126451712"/>
        <c:axId val="126453248"/>
      </c:barChart>
      <c:catAx>
        <c:axId val="126451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453248"/>
        <c:crosses val="autoZero"/>
        <c:auto val="1"/>
        <c:lblAlgn val="ctr"/>
        <c:lblOffset val="100"/>
        <c:tickLblSkip val="1"/>
        <c:tickMarkSkip val="1"/>
        <c:noMultiLvlLbl val="0"/>
      </c:catAx>
      <c:valAx>
        <c:axId val="126453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451712"/>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Gap'!$E$40:$E$43</c:f>
              <c:strCache>
                <c:ptCount val="4"/>
                <c:pt idx="0">
                  <c:v>NO</c:v>
                </c:pt>
                <c:pt idx="1">
                  <c:v>PARCIAL</c:v>
                </c:pt>
                <c:pt idx="2">
                  <c:v>SI</c:v>
                </c:pt>
                <c:pt idx="3">
                  <c:v>N/A</c:v>
                </c:pt>
              </c:strCache>
            </c:strRef>
          </c:cat>
          <c:val>
            <c:numRef>
              <c:f>'Graficas Gap'!$F$40:$F$43</c:f>
              <c:numCache>
                <c:formatCode>General</c:formatCode>
                <c:ptCount val="4"/>
                <c:pt idx="0">
                  <c:v>0</c:v>
                </c:pt>
                <c:pt idx="1">
                  <c:v>0</c:v>
                </c:pt>
                <c:pt idx="2">
                  <c:v>2</c:v>
                </c:pt>
                <c:pt idx="3">
                  <c:v>2</c:v>
                </c:pt>
              </c:numCache>
            </c:numRef>
          </c:val>
        </c:ser>
        <c:dLbls>
          <c:showLegendKey val="0"/>
          <c:showVal val="0"/>
          <c:showCatName val="0"/>
          <c:showSerName val="0"/>
          <c:showPercent val="0"/>
          <c:showBubbleSize val="0"/>
        </c:dLbls>
        <c:gapWidth val="150"/>
        <c:axId val="126478976"/>
        <c:axId val="126558592"/>
      </c:barChart>
      <c:catAx>
        <c:axId val="12647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558592"/>
        <c:crosses val="autoZero"/>
        <c:auto val="1"/>
        <c:lblAlgn val="ctr"/>
        <c:lblOffset val="100"/>
        <c:tickLblSkip val="1"/>
        <c:tickMarkSkip val="1"/>
        <c:noMultiLvlLbl val="0"/>
      </c:catAx>
      <c:valAx>
        <c:axId val="126558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478976"/>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Gap'!$E$50:$E$53</c:f>
              <c:strCache>
                <c:ptCount val="4"/>
                <c:pt idx="0">
                  <c:v>NO</c:v>
                </c:pt>
                <c:pt idx="1">
                  <c:v>PARCIAL</c:v>
                </c:pt>
                <c:pt idx="2">
                  <c:v>SI</c:v>
                </c:pt>
                <c:pt idx="3">
                  <c:v>N/A</c:v>
                </c:pt>
              </c:strCache>
            </c:strRef>
          </c:cat>
          <c:val>
            <c:numRef>
              <c:f>'Graficas Gap'!$F$50:$F$53</c:f>
              <c:numCache>
                <c:formatCode>General</c:formatCode>
                <c:ptCount val="4"/>
                <c:pt idx="0">
                  <c:v>1</c:v>
                </c:pt>
                <c:pt idx="1">
                  <c:v>6</c:v>
                </c:pt>
                <c:pt idx="2">
                  <c:v>1</c:v>
                </c:pt>
                <c:pt idx="3">
                  <c:v>0</c:v>
                </c:pt>
              </c:numCache>
            </c:numRef>
          </c:val>
        </c:ser>
        <c:dLbls>
          <c:showLegendKey val="0"/>
          <c:showVal val="0"/>
          <c:showCatName val="0"/>
          <c:showSerName val="0"/>
          <c:showPercent val="0"/>
          <c:showBubbleSize val="0"/>
        </c:dLbls>
        <c:gapWidth val="150"/>
        <c:axId val="126600704"/>
        <c:axId val="126602240"/>
      </c:barChart>
      <c:catAx>
        <c:axId val="126600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602240"/>
        <c:crosses val="autoZero"/>
        <c:auto val="1"/>
        <c:lblAlgn val="ctr"/>
        <c:lblOffset val="100"/>
        <c:tickLblSkip val="1"/>
        <c:tickMarkSkip val="1"/>
        <c:noMultiLvlLbl val="0"/>
      </c:catAx>
      <c:valAx>
        <c:axId val="126602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6600704"/>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1" i="0" u="none" strike="noStrike" baseline="0"/>
              <a:t>Evaluación general del Componente 2</a:t>
            </a:r>
            <a:endParaRPr lang="es-BO" b="1"/>
          </a:p>
        </c:rich>
      </c:tx>
      <c:layout/>
      <c:overlay val="1"/>
      <c:spPr>
        <a:noFill/>
        <a:ln w="25400">
          <a:noFill/>
        </a:ln>
      </c:spPr>
    </c:title>
    <c:autoTitleDeleted val="0"/>
    <c:plotArea>
      <c:layout>
        <c:manualLayout>
          <c:layoutTarget val="inner"/>
          <c:xMode val="edge"/>
          <c:yMode val="edge"/>
          <c:x val="0.1017814233992908"/>
          <c:y val="0.19354914924532685"/>
          <c:w val="0.86514209889397187"/>
          <c:h val="0.5564538040803147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flip="none" rotWithShape="1">
                <a:gsLst>
                  <a:gs pos="0">
                    <a:srgbClr val="00B050"/>
                  </a:gs>
                  <a:gs pos="88000">
                    <a:schemeClr val="tx1"/>
                  </a:gs>
                  <a:gs pos="100000">
                    <a:schemeClr val="accent1">
                      <a:tint val="23500"/>
                      <a:satMod val="160000"/>
                    </a:schemeClr>
                  </a:gs>
                </a:gsLst>
                <a:path path="circle">
                  <a:fillToRect l="50000" t="50000" r="50000" b="50000"/>
                </a:path>
                <a:tileRect/>
              </a:gradFill>
              <a:ln w="12700">
                <a:solidFill>
                  <a:srgbClr val="000000"/>
                </a:solidFill>
                <a:prstDash val="solid"/>
              </a:ln>
            </c:spPr>
          </c:dPt>
          <c:dLbls>
            <c:txPr>
              <a:bodyPr/>
              <a:lstStyle/>
              <a:p>
                <a:pPr>
                  <a:defRPr sz="1000"/>
                </a:pPr>
                <a:endParaRPr lang="es-BO"/>
              </a:p>
            </c:txPr>
            <c:dLblPos val="outEnd"/>
            <c:showLegendKey val="0"/>
            <c:showVal val="1"/>
            <c:showCatName val="0"/>
            <c:showSerName val="0"/>
            <c:showPercent val="0"/>
            <c:showBubbleSize val="0"/>
            <c:showLeaderLines val="0"/>
          </c:dLbls>
          <c:cat>
            <c:strRef>
              <c:f>'Graficas Gap'!$E$73:$E$76</c:f>
              <c:strCache>
                <c:ptCount val="4"/>
                <c:pt idx="0">
                  <c:v>NO</c:v>
                </c:pt>
                <c:pt idx="1">
                  <c:v>PARCIAL</c:v>
                </c:pt>
                <c:pt idx="2">
                  <c:v>SI</c:v>
                </c:pt>
                <c:pt idx="3">
                  <c:v>N/A</c:v>
                </c:pt>
              </c:strCache>
            </c:strRef>
          </c:cat>
          <c:val>
            <c:numRef>
              <c:f>'Graficas Gap'!$F$73:$F$76</c:f>
              <c:numCache>
                <c:formatCode>General</c:formatCode>
                <c:ptCount val="4"/>
                <c:pt idx="0">
                  <c:v>6</c:v>
                </c:pt>
                <c:pt idx="1">
                  <c:v>7</c:v>
                </c:pt>
                <c:pt idx="2">
                  <c:v>0</c:v>
                </c:pt>
                <c:pt idx="3">
                  <c:v>0</c:v>
                </c:pt>
              </c:numCache>
            </c:numRef>
          </c:val>
        </c:ser>
        <c:dLbls>
          <c:showLegendKey val="0"/>
          <c:showVal val="0"/>
          <c:showCatName val="0"/>
          <c:showSerName val="0"/>
          <c:showPercent val="0"/>
          <c:showBubbleSize val="0"/>
        </c:dLbls>
        <c:gapWidth val="150"/>
        <c:axId val="127095168"/>
        <c:axId val="127096704"/>
      </c:barChart>
      <c:catAx>
        <c:axId val="12709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096704"/>
        <c:crosses val="autoZero"/>
        <c:auto val="1"/>
        <c:lblAlgn val="ctr"/>
        <c:lblOffset val="100"/>
        <c:tickLblSkip val="1"/>
        <c:tickMarkSkip val="1"/>
        <c:noMultiLvlLbl val="0"/>
      </c:catAx>
      <c:valAx>
        <c:axId val="127096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095168"/>
        <c:crosses val="autoZero"/>
        <c:crossBetween val="between"/>
      </c:valAx>
      <c:spPr>
        <a:solidFill>
          <a:schemeClr val="tx2">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Gap'!$E$85:$E$88</c:f>
              <c:strCache>
                <c:ptCount val="4"/>
                <c:pt idx="0">
                  <c:v>NO</c:v>
                </c:pt>
                <c:pt idx="1">
                  <c:v>PARCIAL</c:v>
                </c:pt>
                <c:pt idx="2">
                  <c:v>SI</c:v>
                </c:pt>
                <c:pt idx="3">
                  <c:v>N/A</c:v>
                </c:pt>
              </c:strCache>
            </c:strRef>
          </c:cat>
          <c:val>
            <c:numRef>
              <c:f>'Graficas Gap'!$F$85:$F$88</c:f>
              <c:numCache>
                <c:formatCode>General</c:formatCode>
                <c:ptCount val="4"/>
                <c:pt idx="0">
                  <c:v>1</c:v>
                </c:pt>
                <c:pt idx="1">
                  <c:v>6</c:v>
                </c:pt>
                <c:pt idx="2">
                  <c:v>0</c:v>
                </c:pt>
                <c:pt idx="3">
                  <c:v>0</c:v>
                </c:pt>
              </c:numCache>
            </c:numRef>
          </c:val>
        </c:ser>
        <c:dLbls>
          <c:showLegendKey val="0"/>
          <c:showVal val="0"/>
          <c:showCatName val="0"/>
          <c:showSerName val="0"/>
          <c:showPercent val="0"/>
          <c:showBubbleSize val="0"/>
        </c:dLbls>
        <c:gapWidth val="150"/>
        <c:axId val="127130624"/>
        <c:axId val="127136512"/>
      </c:barChart>
      <c:catAx>
        <c:axId val="12713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136512"/>
        <c:crosses val="autoZero"/>
        <c:auto val="1"/>
        <c:lblAlgn val="ctr"/>
        <c:lblOffset val="100"/>
        <c:tickLblSkip val="1"/>
        <c:tickMarkSkip val="1"/>
        <c:noMultiLvlLbl val="0"/>
      </c:catAx>
      <c:valAx>
        <c:axId val="12713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130624"/>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Gap'!$E$95:$E$98</c:f>
              <c:strCache>
                <c:ptCount val="4"/>
                <c:pt idx="0">
                  <c:v>NO</c:v>
                </c:pt>
                <c:pt idx="1">
                  <c:v>PARCIAL</c:v>
                </c:pt>
                <c:pt idx="2">
                  <c:v>SI</c:v>
                </c:pt>
                <c:pt idx="3">
                  <c:v>N/A</c:v>
                </c:pt>
              </c:strCache>
            </c:strRef>
          </c:cat>
          <c:val>
            <c:numRef>
              <c:f>'Graficas Gap'!$F$95:$F$98</c:f>
              <c:numCache>
                <c:formatCode>General</c:formatCode>
                <c:ptCount val="4"/>
                <c:pt idx="0">
                  <c:v>5</c:v>
                </c:pt>
                <c:pt idx="1">
                  <c:v>1</c:v>
                </c:pt>
                <c:pt idx="2">
                  <c:v>0</c:v>
                </c:pt>
                <c:pt idx="3">
                  <c:v>0</c:v>
                </c:pt>
              </c:numCache>
            </c:numRef>
          </c:val>
        </c:ser>
        <c:dLbls>
          <c:showLegendKey val="0"/>
          <c:showVal val="0"/>
          <c:showCatName val="0"/>
          <c:showSerName val="0"/>
          <c:showPercent val="0"/>
          <c:showBubbleSize val="0"/>
        </c:dLbls>
        <c:gapWidth val="150"/>
        <c:axId val="127170432"/>
        <c:axId val="127171968"/>
      </c:barChart>
      <c:catAx>
        <c:axId val="12717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171968"/>
        <c:crosses val="autoZero"/>
        <c:auto val="1"/>
        <c:lblAlgn val="ctr"/>
        <c:lblOffset val="100"/>
        <c:tickLblSkip val="1"/>
        <c:tickMarkSkip val="1"/>
        <c:noMultiLvlLbl val="0"/>
      </c:catAx>
      <c:valAx>
        <c:axId val="1271719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170432"/>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1" i="0" u="none" strike="noStrike" baseline="0"/>
              <a:t>Evaluación general del Componente 3</a:t>
            </a:r>
            <a:endParaRPr lang="es-BO" b="1"/>
          </a:p>
        </c:rich>
      </c:tx>
      <c:layout/>
      <c:overlay val="1"/>
      <c:spPr>
        <a:noFill/>
        <a:ln w="25400">
          <a:noFill/>
        </a:ln>
      </c:spPr>
    </c:title>
    <c:autoTitleDeleted val="0"/>
    <c:plotArea>
      <c:layout>
        <c:manualLayout>
          <c:layoutTarget val="inner"/>
          <c:xMode val="edge"/>
          <c:yMode val="edge"/>
          <c:x val="0.1017814233992908"/>
          <c:y val="0.19354914924532685"/>
          <c:w val="0.86514209889397187"/>
          <c:h val="0.5564538040803147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flip="none" rotWithShape="1">
                <a:gsLst>
                  <a:gs pos="0">
                    <a:srgbClr val="00B050"/>
                  </a:gs>
                  <a:gs pos="88000">
                    <a:schemeClr val="tx1"/>
                  </a:gs>
                  <a:gs pos="100000">
                    <a:schemeClr val="accent1">
                      <a:tint val="23500"/>
                      <a:satMod val="160000"/>
                    </a:schemeClr>
                  </a:gs>
                </a:gsLst>
                <a:path path="circle">
                  <a:fillToRect l="50000" t="50000" r="50000" b="50000"/>
                </a:path>
                <a:tileRect/>
              </a:gradFill>
              <a:ln w="12700">
                <a:solidFill>
                  <a:srgbClr val="000000"/>
                </a:solidFill>
                <a:prstDash val="solid"/>
              </a:ln>
            </c:spPr>
          </c:dPt>
          <c:dLbls>
            <c:txPr>
              <a:bodyPr/>
              <a:lstStyle/>
              <a:p>
                <a:pPr>
                  <a:defRPr sz="1000"/>
                </a:pPr>
                <a:endParaRPr lang="es-BO"/>
              </a:p>
            </c:txPr>
            <c:dLblPos val="outEnd"/>
            <c:showLegendKey val="0"/>
            <c:showVal val="1"/>
            <c:showCatName val="0"/>
            <c:showSerName val="0"/>
            <c:showPercent val="0"/>
            <c:showBubbleSize val="0"/>
            <c:showLeaderLines val="0"/>
          </c:dLbls>
          <c:cat>
            <c:strRef>
              <c:f>'Graficas Gap'!$E$107:$E$110</c:f>
              <c:strCache>
                <c:ptCount val="4"/>
                <c:pt idx="0">
                  <c:v>NO</c:v>
                </c:pt>
                <c:pt idx="1">
                  <c:v>PARCIAL</c:v>
                </c:pt>
                <c:pt idx="2">
                  <c:v>SI</c:v>
                </c:pt>
                <c:pt idx="3">
                  <c:v>N/A</c:v>
                </c:pt>
              </c:strCache>
            </c:strRef>
          </c:cat>
          <c:val>
            <c:numRef>
              <c:f>'Graficas Gap'!$F$107:$F$110</c:f>
              <c:numCache>
                <c:formatCode>General</c:formatCode>
                <c:ptCount val="4"/>
                <c:pt idx="0">
                  <c:v>18</c:v>
                </c:pt>
                <c:pt idx="1">
                  <c:v>0</c:v>
                </c:pt>
                <c:pt idx="2">
                  <c:v>0</c:v>
                </c:pt>
                <c:pt idx="3">
                  <c:v>0</c:v>
                </c:pt>
              </c:numCache>
            </c:numRef>
          </c:val>
        </c:ser>
        <c:dLbls>
          <c:showLegendKey val="0"/>
          <c:showVal val="0"/>
          <c:showCatName val="0"/>
          <c:showSerName val="0"/>
          <c:showPercent val="0"/>
          <c:showBubbleSize val="0"/>
        </c:dLbls>
        <c:gapWidth val="150"/>
        <c:axId val="127369984"/>
        <c:axId val="127371520"/>
      </c:barChart>
      <c:catAx>
        <c:axId val="12736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371520"/>
        <c:crosses val="autoZero"/>
        <c:auto val="1"/>
        <c:lblAlgn val="ctr"/>
        <c:lblOffset val="100"/>
        <c:tickLblSkip val="1"/>
        <c:tickMarkSkip val="1"/>
        <c:noMultiLvlLbl val="0"/>
      </c:catAx>
      <c:valAx>
        <c:axId val="127371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369984"/>
        <c:crosses val="autoZero"/>
        <c:crossBetween val="between"/>
      </c:valAx>
      <c:spPr>
        <a:solidFill>
          <a:schemeClr val="tx2">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Gap'!$E$120:$E$123</c:f>
              <c:strCache>
                <c:ptCount val="4"/>
                <c:pt idx="0">
                  <c:v>NO</c:v>
                </c:pt>
                <c:pt idx="1">
                  <c:v>PARCIAL</c:v>
                </c:pt>
                <c:pt idx="2">
                  <c:v>SI</c:v>
                </c:pt>
                <c:pt idx="3">
                  <c:v>N/A</c:v>
                </c:pt>
              </c:strCache>
            </c:strRef>
          </c:cat>
          <c:val>
            <c:numRef>
              <c:f>'Graficas Gap'!$F$120:$F$123</c:f>
              <c:numCache>
                <c:formatCode>General</c:formatCode>
                <c:ptCount val="4"/>
                <c:pt idx="0">
                  <c:v>8</c:v>
                </c:pt>
                <c:pt idx="1">
                  <c:v>0</c:v>
                </c:pt>
                <c:pt idx="2">
                  <c:v>0</c:v>
                </c:pt>
                <c:pt idx="3">
                  <c:v>0</c:v>
                </c:pt>
              </c:numCache>
            </c:numRef>
          </c:val>
        </c:ser>
        <c:dLbls>
          <c:showLegendKey val="0"/>
          <c:showVal val="0"/>
          <c:showCatName val="0"/>
          <c:showSerName val="0"/>
          <c:showPercent val="0"/>
          <c:showBubbleSize val="0"/>
        </c:dLbls>
        <c:gapWidth val="150"/>
        <c:axId val="127405440"/>
        <c:axId val="127407232"/>
      </c:barChart>
      <c:catAx>
        <c:axId val="12740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07232"/>
        <c:crosses val="autoZero"/>
        <c:auto val="1"/>
        <c:lblAlgn val="ctr"/>
        <c:lblOffset val="100"/>
        <c:tickLblSkip val="1"/>
        <c:tickMarkSkip val="1"/>
        <c:noMultiLvlLbl val="0"/>
      </c:catAx>
      <c:valAx>
        <c:axId val="127407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05440"/>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Gap'!$E$130:$E$133</c:f>
              <c:strCache>
                <c:ptCount val="4"/>
                <c:pt idx="0">
                  <c:v>NO</c:v>
                </c:pt>
                <c:pt idx="1">
                  <c:v>PARCIAL</c:v>
                </c:pt>
                <c:pt idx="2">
                  <c:v>SI</c:v>
                </c:pt>
                <c:pt idx="3">
                  <c:v>N/A</c:v>
                </c:pt>
              </c:strCache>
            </c:strRef>
          </c:cat>
          <c:val>
            <c:numRef>
              <c:f>'Graficas Gap'!$F$130:$F$133</c:f>
              <c:numCache>
                <c:formatCode>General</c:formatCode>
                <c:ptCount val="4"/>
                <c:pt idx="0">
                  <c:v>4</c:v>
                </c:pt>
                <c:pt idx="1">
                  <c:v>0</c:v>
                </c:pt>
                <c:pt idx="2">
                  <c:v>0</c:v>
                </c:pt>
                <c:pt idx="3">
                  <c:v>0</c:v>
                </c:pt>
              </c:numCache>
            </c:numRef>
          </c:val>
        </c:ser>
        <c:dLbls>
          <c:showLegendKey val="0"/>
          <c:showVal val="0"/>
          <c:showCatName val="0"/>
          <c:showSerName val="0"/>
          <c:showPercent val="0"/>
          <c:showBubbleSize val="0"/>
        </c:dLbls>
        <c:gapWidth val="150"/>
        <c:axId val="127441152"/>
        <c:axId val="127451136"/>
      </c:barChart>
      <c:catAx>
        <c:axId val="12744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51136"/>
        <c:crosses val="autoZero"/>
        <c:auto val="1"/>
        <c:lblAlgn val="ctr"/>
        <c:lblOffset val="100"/>
        <c:tickLblSkip val="1"/>
        <c:tickMarkSkip val="1"/>
        <c:noMultiLvlLbl val="0"/>
      </c:catAx>
      <c:valAx>
        <c:axId val="12745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41152"/>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Gap'!$E$140:$E$143</c:f>
              <c:strCache>
                <c:ptCount val="4"/>
                <c:pt idx="0">
                  <c:v>NO</c:v>
                </c:pt>
                <c:pt idx="1">
                  <c:v>PARCIAL</c:v>
                </c:pt>
                <c:pt idx="2">
                  <c:v>SI</c:v>
                </c:pt>
                <c:pt idx="3">
                  <c:v>N/A</c:v>
                </c:pt>
              </c:strCache>
            </c:strRef>
          </c:cat>
          <c:val>
            <c:numRef>
              <c:f>'Graficas Gap'!$F$140:$F$143</c:f>
              <c:numCache>
                <c:formatCode>General</c:formatCode>
                <c:ptCount val="4"/>
                <c:pt idx="0">
                  <c:v>6</c:v>
                </c:pt>
                <c:pt idx="1">
                  <c:v>0</c:v>
                </c:pt>
                <c:pt idx="2">
                  <c:v>0</c:v>
                </c:pt>
                <c:pt idx="3">
                  <c:v>0</c:v>
                </c:pt>
              </c:numCache>
            </c:numRef>
          </c:val>
        </c:ser>
        <c:dLbls>
          <c:showLegendKey val="0"/>
          <c:showVal val="0"/>
          <c:showCatName val="0"/>
          <c:showSerName val="0"/>
          <c:showPercent val="0"/>
          <c:showBubbleSize val="0"/>
        </c:dLbls>
        <c:gapWidth val="150"/>
        <c:axId val="127485056"/>
        <c:axId val="127486592"/>
      </c:barChart>
      <c:catAx>
        <c:axId val="12748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86592"/>
        <c:crosses val="autoZero"/>
        <c:auto val="1"/>
        <c:lblAlgn val="ctr"/>
        <c:lblOffset val="100"/>
        <c:tickLblSkip val="1"/>
        <c:tickMarkSkip val="1"/>
        <c:noMultiLvlLbl val="0"/>
      </c:catAx>
      <c:valAx>
        <c:axId val="12748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485056"/>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rgbClr val="000000"/>
                </a:solidFill>
                <a:latin typeface="Arial"/>
                <a:ea typeface="Arial"/>
                <a:cs typeface="Arial"/>
              </a:defRPr>
            </a:pPr>
            <a:r>
              <a:rPr lang="es-BO" sz="800" b="1" i="0" u="none" strike="noStrike" baseline="0"/>
              <a:t>Evaluación general del componente 4</a:t>
            </a:r>
            <a:endParaRPr lang="es-BO" b="1"/>
          </a:p>
        </c:rich>
      </c:tx>
      <c:layout/>
      <c:overlay val="1"/>
      <c:spPr>
        <a:noFill/>
        <a:ln w="25400">
          <a:noFill/>
        </a:ln>
      </c:spPr>
    </c:title>
    <c:autoTitleDeleted val="0"/>
    <c:plotArea>
      <c:layout>
        <c:manualLayout>
          <c:layoutTarget val="inner"/>
          <c:xMode val="edge"/>
          <c:yMode val="edge"/>
          <c:x val="0.1017814233992908"/>
          <c:y val="0.19354914924532685"/>
          <c:w val="0.86514209889397187"/>
          <c:h val="0.5564538040803147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flip="none" rotWithShape="1">
                <a:gsLst>
                  <a:gs pos="0">
                    <a:srgbClr val="00B050"/>
                  </a:gs>
                  <a:gs pos="88000">
                    <a:schemeClr val="tx1"/>
                  </a:gs>
                  <a:gs pos="100000">
                    <a:schemeClr val="accent1">
                      <a:tint val="23500"/>
                      <a:satMod val="160000"/>
                    </a:schemeClr>
                  </a:gs>
                </a:gsLst>
                <a:path path="circle">
                  <a:fillToRect l="50000" t="50000" r="50000" b="50000"/>
                </a:path>
                <a:tileRect/>
              </a:gradFill>
              <a:ln w="12700">
                <a:solidFill>
                  <a:srgbClr val="000000"/>
                </a:solidFill>
                <a:prstDash val="solid"/>
              </a:ln>
            </c:spPr>
          </c:dPt>
          <c:dLbls>
            <c:txPr>
              <a:bodyPr/>
              <a:lstStyle/>
              <a:p>
                <a:pPr>
                  <a:defRPr sz="1000"/>
                </a:pPr>
                <a:endParaRPr lang="es-BO"/>
              </a:p>
            </c:txPr>
            <c:dLblPos val="outEnd"/>
            <c:showLegendKey val="0"/>
            <c:showVal val="1"/>
            <c:showCatName val="0"/>
            <c:showSerName val="0"/>
            <c:showPercent val="0"/>
            <c:showBubbleSize val="0"/>
            <c:showLeaderLines val="0"/>
          </c:dLbls>
          <c:cat>
            <c:strRef>
              <c:f>'Graficas Gap'!$E$151:$E$154</c:f>
              <c:strCache>
                <c:ptCount val="4"/>
                <c:pt idx="0">
                  <c:v>NO</c:v>
                </c:pt>
                <c:pt idx="1">
                  <c:v>PARCIAL</c:v>
                </c:pt>
                <c:pt idx="2">
                  <c:v>SI</c:v>
                </c:pt>
                <c:pt idx="3">
                  <c:v>N/A</c:v>
                </c:pt>
              </c:strCache>
            </c:strRef>
          </c:cat>
          <c:val>
            <c:numRef>
              <c:f>'Graficas Gap'!$F$151:$F$154</c:f>
              <c:numCache>
                <c:formatCode>General</c:formatCode>
                <c:ptCount val="4"/>
                <c:pt idx="0">
                  <c:v>0</c:v>
                </c:pt>
                <c:pt idx="1">
                  <c:v>0</c:v>
                </c:pt>
                <c:pt idx="2">
                  <c:v>7</c:v>
                </c:pt>
                <c:pt idx="3">
                  <c:v>0</c:v>
                </c:pt>
              </c:numCache>
            </c:numRef>
          </c:val>
        </c:ser>
        <c:dLbls>
          <c:showLegendKey val="0"/>
          <c:showVal val="0"/>
          <c:showCatName val="0"/>
          <c:showSerName val="0"/>
          <c:showPercent val="0"/>
          <c:showBubbleSize val="0"/>
        </c:dLbls>
        <c:gapWidth val="150"/>
        <c:axId val="127528960"/>
        <c:axId val="127530496"/>
      </c:barChart>
      <c:catAx>
        <c:axId val="12752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530496"/>
        <c:crosses val="autoZero"/>
        <c:auto val="1"/>
        <c:lblAlgn val="ctr"/>
        <c:lblOffset val="100"/>
        <c:tickLblSkip val="1"/>
        <c:tickMarkSkip val="1"/>
        <c:noMultiLvlLbl val="0"/>
      </c:catAx>
      <c:valAx>
        <c:axId val="127530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528960"/>
        <c:crosses val="autoZero"/>
        <c:crossBetween val="between"/>
      </c:valAx>
      <c:spPr>
        <a:solidFill>
          <a:schemeClr val="tx2">
            <a:lumMod val="60000"/>
            <a:lumOff val="40000"/>
          </a:schemeClr>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Gap'!$E$164:$E$167</c:f>
              <c:strCache>
                <c:ptCount val="4"/>
                <c:pt idx="0">
                  <c:v>NO</c:v>
                </c:pt>
                <c:pt idx="1">
                  <c:v>PARCIAL</c:v>
                </c:pt>
                <c:pt idx="2">
                  <c:v>SI</c:v>
                </c:pt>
                <c:pt idx="3">
                  <c:v>N/A</c:v>
                </c:pt>
              </c:strCache>
            </c:strRef>
          </c:cat>
          <c:val>
            <c:numRef>
              <c:f>'Graficas Gap'!$F$164:$F$167</c:f>
              <c:numCache>
                <c:formatCode>General</c:formatCode>
                <c:ptCount val="4"/>
                <c:pt idx="0">
                  <c:v>0</c:v>
                </c:pt>
                <c:pt idx="1">
                  <c:v>0</c:v>
                </c:pt>
                <c:pt idx="2">
                  <c:v>4</c:v>
                </c:pt>
                <c:pt idx="3">
                  <c:v>0</c:v>
                </c:pt>
              </c:numCache>
            </c:numRef>
          </c:val>
        </c:ser>
        <c:dLbls>
          <c:showLegendKey val="0"/>
          <c:showVal val="0"/>
          <c:showCatName val="0"/>
          <c:showSerName val="0"/>
          <c:showPercent val="0"/>
          <c:showBubbleSize val="0"/>
        </c:dLbls>
        <c:gapWidth val="150"/>
        <c:axId val="127638144"/>
        <c:axId val="127644032"/>
      </c:barChart>
      <c:catAx>
        <c:axId val="127638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644032"/>
        <c:crosses val="autoZero"/>
        <c:auto val="1"/>
        <c:lblAlgn val="ctr"/>
        <c:lblOffset val="100"/>
        <c:tickLblSkip val="1"/>
        <c:tickMarkSkip val="1"/>
        <c:noMultiLvlLbl val="0"/>
      </c:catAx>
      <c:valAx>
        <c:axId val="127644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638144"/>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Gap'!$F$72</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Gap'!$E$175:$E$178</c:f>
              <c:strCache>
                <c:ptCount val="4"/>
                <c:pt idx="0">
                  <c:v>NO</c:v>
                </c:pt>
                <c:pt idx="1">
                  <c:v>PARCIAL</c:v>
                </c:pt>
                <c:pt idx="2">
                  <c:v>SI</c:v>
                </c:pt>
                <c:pt idx="3">
                  <c:v>N/A</c:v>
                </c:pt>
              </c:strCache>
            </c:strRef>
          </c:cat>
          <c:val>
            <c:numRef>
              <c:f>'Graficas Gap'!$F$175:$F$178</c:f>
              <c:numCache>
                <c:formatCode>General</c:formatCode>
                <c:ptCount val="4"/>
                <c:pt idx="0">
                  <c:v>0</c:v>
                </c:pt>
                <c:pt idx="1">
                  <c:v>0</c:v>
                </c:pt>
                <c:pt idx="2">
                  <c:v>3</c:v>
                </c:pt>
                <c:pt idx="3">
                  <c:v>0</c:v>
                </c:pt>
              </c:numCache>
            </c:numRef>
          </c:val>
        </c:ser>
        <c:dLbls>
          <c:showLegendKey val="0"/>
          <c:showVal val="0"/>
          <c:showCatName val="0"/>
          <c:showSerName val="0"/>
          <c:showPercent val="0"/>
          <c:showBubbleSize val="0"/>
        </c:dLbls>
        <c:gapWidth val="150"/>
        <c:axId val="127677952"/>
        <c:axId val="127679488"/>
      </c:barChart>
      <c:catAx>
        <c:axId val="12767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679488"/>
        <c:crosses val="autoZero"/>
        <c:auto val="1"/>
        <c:lblAlgn val="ctr"/>
        <c:lblOffset val="100"/>
        <c:tickLblSkip val="1"/>
        <c:tickMarkSkip val="1"/>
        <c:noMultiLvlLbl val="0"/>
      </c:catAx>
      <c:valAx>
        <c:axId val="1276794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677952"/>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14233992908"/>
          <c:y val="0.19354914924532685"/>
          <c:w val="0.86514209889397187"/>
          <c:h val="0.55645380408031475"/>
        </c:manualLayout>
      </c:layout>
      <c:barChart>
        <c:barDir val="col"/>
        <c:grouping val="clustered"/>
        <c:varyColors val="0"/>
        <c:ser>
          <c:idx val="0"/>
          <c:order val="0"/>
          <c:tx>
            <c:strRef>
              <c:f>'Graficas Gap'!$F$187</c:f>
              <c:strCache>
                <c:ptCount val="1"/>
                <c:pt idx="0">
                  <c:v>72</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flip="none" rotWithShape="1">
                <a:gsLst>
                  <a:gs pos="0">
                    <a:srgbClr val="00B050"/>
                  </a:gs>
                  <a:gs pos="88000">
                    <a:schemeClr val="tx1"/>
                  </a:gs>
                  <a:gs pos="100000">
                    <a:schemeClr val="accent1">
                      <a:tint val="23500"/>
                      <a:satMod val="160000"/>
                    </a:schemeClr>
                  </a:gs>
                </a:gsLst>
                <a:path path="circle">
                  <a:fillToRect l="50000" t="50000" r="50000" b="50000"/>
                </a:path>
                <a:tileRect/>
              </a:gradFill>
              <a:ln w="12700">
                <a:solidFill>
                  <a:srgbClr val="000000"/>
                </a:solidFill>
                <a:prstDash val="solid"/>
              </a:ln>
            </c:spPr>
          </c:dPt>
          <c:dLbls>
            <c:dLblPos val="outEnd"/>
            <c:showLegendKey val="0"/>
            <c:showVal val="1"/>
            <c:showCatName val="0"/>
            <c:showSerName val="0"/>
            <c:showPercent val="0"/>
            <c:showBubbleSize val="0"/>
            <c:showLeaderLines val="0"/>
          </c:dLbls>
          <c:cat>
            <c:strRef>
              <c:f>'Graficas Gap'!$E$188:$E$191</c:f>
              <c:strCache>
                <c:ptCount val="4"/>
                <c:pt idx="0">
                  <c:v>NO</c:v>
                </c:pt>
                <c:pt idx="1">
                  <c:v>PARCIAL</c:v>
                </c:pt>
                <c:pt idx="2">
                  <c:v>SI</c:v>
                </c:pt>
                <c:pt idx="3">
                  <c:v>N/A</c:v>
                </c:pt>
              </c:strCache>
            </c:strRef>
          </c:cat>
          <c:val>
            <c:numRef>
              <c:f>'Graficas Gap'!$F$188:$F$191</c:f>
              <c:numCache>
                <c:formatCode>0</c:formatCode>
                <c:ptCount val="4"/>
                <c:pt idx="0">
                  <c:v>26</c:v>
                </c:pt>
                <c:pt idx="1">
                  <c:v>21</c:v>
                </c:pt>
                <c:pt idx="2">
                  <c:v>23</c:v>
                </c:pt>
                <c:pt idx="3">
                  <c:v>2</c:v>
                </c:pt>
              </c:numCache>
            </c:numRef>
          </c:val>
        </c:ser>
        <c:ser>
          <c:idx val="1"/>
          <c:order val="1"/>
          <c:tx>
            <c:strRef>
              <c:f>'Graficas Gap'!$G$187</c:f>
              <c:strCache>
                <c:ptCount val="1"/>
                <c:pt idx="0">
                  <c:v>100%</c:v>
                </c:pt>
              </c:strCache>
            </c:strRef>
          </c:tx>
          <c:invertIfNegative val="0"/>
          <c:cat>
            <c:strRef>
              <c:f>'Graficas Gap'!$E$188:$E$191</c:f>
              <c:strCache>
                <c:ptCount val="4"/>
                <c:pt idx="0">
                  <c:v>NO</c:v>
                </c:pt>
                <c:pt idx="1">
                  <c:v>PARCIAL</c:v>
                </c:pt>
                <c:pt idx="2">
                  <c:v>SI</c:v>
                </c:pt>
                <c:pt idx="3">
                  <c:v>N/A</c:v>
                </c:pt>
              </c:strCache>
            </c:strRef>
          </c:cat>
          <c:val>
            <c:numRef>
              <c:f>'Graficas Gap'!$G$188:$G$191</c:f>
              <c:numCache>
                <c:formatCode>0.0%</c:formatCode>
                <c:ptCount val="4"/>
                <c:pt idx="0">
                  <c:v>0.3611111111111111</c:v>
                </c:pt>
                <c:pt idx="1">
                  <c:v>0.29166666666666669</c:v>
                </c:pt>
                <c:pt idx="2">
                  <c:v>0.31944444444444442</c:v>
                </c:pt>
                <c:pt idx="3">
                  <c:v>2.7777777777777776E-2</c:v>
                </c:pt>
              </c:numCache>
            </c:numRef>
          </c:val>
        </c:ser>
        <c:dLbls>
          <c:showLegendKey val="0"/>
          <c:showVal val="0"/>
          <c:showCatName val="0"/>
          <c:showSerName val="0"/>
          <c:showPercent val="0"/>
          <c:showBubbleSize val="0"/>
        </c:dLbls>
        <c:gapWidth val="150"/>
        <c:axId val="127726720"/>
        <c:axId val="127728256"/>
      </c:barChart>
      <c:catAx>
        <c:axId val="127726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s-BO"/>
          </a:p>
        </c:txPr>
        <c:crossAx val="127728256"/>
        <c:crosses val="autoZero"/>
        <c:auto val="1"/>
        <c:lblAlgn val="ctr"/>
        <c:lblOffset val="100"/>
        <c:tickLblSkip val="1"/>
        <c:tickMarkSkip val="1"/>
        <c:noMultiLvlLbl val="0"/>
      </c:catAx>
      <c:valAx>
        <c:axId val="12772825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s-BO"/>
          </a:p>
        </c:txPr>
        <c:crossAx val="127726720"/>
        <c:crosses val="autoZero"/>
        <c:crossBetween val="between"/>
      </c:valAx>
      <c:dTable>
        <c:showHorzBorder val="1"/>
        <c:showVertBorder val="1"/>
        <c:showOutline val="1"/>
        <c:showKeys val="0"/>
      </c:dTable>
      <c:spPr>
        <a:solidFill>
          <a:schemeClr val="accent6">
            <a:lumMod val="75000"/>
          </a:schemeClr>
        </a:solidFill>
        <a:ln w="12700">
          <a:solidFill>
            <a:srgbClr val="808080"/>
          </a:solidFill>
          <a:prstDash val="solid"/>
        </a:ln>
        <a:scene3d>
          <a:camera prst="orthographicFront"/>
          <a:lightRig rig="threePt" dir="t"/>
        </a:scene3d>
        <a:sp3d prstMaterial="matte"/>
      </c:spPr>
    </c:plotArea>
    <c:plotVisOnly val="1"/>
    <c:dispBlanksAs val="gap"/>
    <c:showDLblsOverMax val="0"/>
  </c:chart>
  <c:spPr>
    <a:solidFill>
      <a:schemeClr val="lt1"/>
    </a:solidFill>
    <a:ln w="25400" cap="flat" cmpd="sng" algn="ctr">
      <a:solidFill>
        <a:schemeClr val="accent4"/>
      </a:solidFill>
      <a:prstDash val="solid"/>
    </a:ln>
    <a:effectLst/>
  </c:spPr>
  <c:txPr>
    <a:bodyPr/>
    <a:lstStyle/>
    <a:p>
      <a:pPr>
        <a:defRPr>
          <a:solidFill>
            <a:schemeClr val="dk1"/>
          </a:solidFill>
          <a:latin typeface="+mn-lt"/>
          <a:ea typeface="+mn-ea"/>
          <a:cs typeface="+mn-cs"/>
        </a:defRPr>
      </a:pPr>
      <a:endParaRPr lang="es-BO"/>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B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BO" sz="800" b="0" i="0" u="none" strike="noStrike" baseline="0"/>
              <a:t>Estado</a:t>
            </a:r>
            <a:endParaRPr lang="es-BO"/>
          </a:p>
        </c:rich>
      </c:tx>
      <c:layout>
        <c:manualLayout>
          <c:xMode val="edge"/>
          <c:yMode val="edge"/>
          <c:x val="0.20606121585350334"/>
          <c:y val="3.90625E-2"/>
        </c:manualLayout>
      </c:layout>
      <c:overlay val="0"/>
      <c:spPr>
        <a:noFill/>
        <a:ln w="25400">
          <a:noFill/>
        </a:ln>
      </c:spPr>
    </c:title>
    <c:autoTitleDeleted val="0"/>
    <c:plotArea>
      <c:layout>
        <c:manualLayout>
          <c:layoutTarget val="inner"/>
          <c:xMode val="edge"/>
          <c:yMode val="edge"/>
          <c:x val="9.3939671933214758E-2"/>
          <c:y val="0.1796875"/>
          <c:w val="0.86363891938600668"/>
          <c:h val="0.578125"/>
        </c:manualLayout>
      </c:layout>
      <c:barChart>
        <c:barDir val="col"/>
        <c:grouping val="clustered"/>
        <c:varyColors val="0"/>
        <c:ser>
          <c:idx val="0"/>
          <c:order val="0"/>
          <c:tx>
            <c:strRef>
              <c:f>'Graficas Gap'!$F$7</c:f>
              <c:strCache>
                <c:ptCount val="1"/>
                <c:pt idx="0">
                  <c:v>Condición</c:v>
                </c:pt>
              </c:strCache>
            </c:strRef>
          </c:tx>
          <c:spPr>
            <a:solidFill>
              <a:srgbClr val="9999FF"/>
            </a:solidFill>
            <a:ln w="12700">
              <a:solidFill>
                <a:srgbClr val="000000"/>
              </a:solidFill>
              <a:prstDash val="solid"/>
            </a:ln>
          </c:spPr>
          <c:invertIfNegative val="0"/>
          <c:dPt>
            <c:idx val="0"/>
            <c:invertIfNegative val="0"/>
            <c:bubble3D val="0"/>
            <c:spPr>
              <a:gradFill>
                <a:gsLst>
                  <a:gs pos="0">
                    <a:srgbClr val="FF00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1"/>
            <c:invertIfNegative val="0"/>
            <c:bubble3D val="0"/>
            <c:spPr>
              <a:gradFill>
                <a:gsLst>
                  <a:gs pos="0">
                    <a:srgbClr val="FFFF0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Pt>
            <c:idx val="2"/>
            <c:invertIfNegative val="0"/>
            <c:bubble3D val="0"/>
            <c:spPr>
              <a:gradFill>
                <a:gsLst>
                  <a:gs pos="0">
                    <a:srgbClr val="00B050"/>
                  </a:gs>
                  <a:gs pos="88000">
                    <a:schemeClr val="tx1"/>
                  </a:gs>
                  <a:gs pos="100000">
                    <a:schemeClr val="accent1">
                      <a:tint val="23500"/>
                      <a:satMod val="160000"/>
                    </a:schemeClr>
                  </a:gs>
                </a:gsLst>
                <a:path path="circle">
                  <a:fillToRect l="50000" t="50000" r="50000" b="50000"/>
                </a:path>
              </a:gradFill>
              <a:ln w="12700">
                <a:solidFill>
                  <a:srgbClr val="000000"/>
                </a:solidFill>
                <a:prstDash val="solid"/>
              </a:ln>
            </c:spPr>
          </c:dPt>
          <c:dLbls>
            <c:txPr>
              <a:bodyPr/>
              <a:lstStyle/>
              <a:p>
                <a:pPr>
                  <a:defRPr sz="800"/>
                </a:pPr>
                <a:endParaRPr lang="es-BO"/>
              </a:p>
            </c:txPr>
            <c:dLblPos val="outEnd"/>
            <c:showLegendKey val="0"/>
            <c:showVal val="1"/>
            <c:showCatName val="0"/>
            <c:showSerName val="0"/>
            <c:showPercent val="0"/>
            <c:showBubbleSize val="0"/>
            <c:showLeaderLines val="0"/>
          </c:dLbls>
          <c:cat>
            <c:strRef>
              <c:f>'Graficas Gap'!$E$60:$E$63</c:f>
              <c:strCache>
                <c:ptCount val="4"/>
                <c:pt idx="0">
                  <c:v>NO</c:v>
                </c:pt>
                <c:pt idx="1">
                  <c:v>PARCIAL</c:v>
                </c:pt>
                <c:pt idx="2">
                  <c:v>SI</c:v>
                </c:pt>
                <c:pt idx="3">
                  <c:v>N/A</c:v>
                </c:pt>
              </c:strCache>
            </c:strRef>
          </c:cat>
          <c:val>
            <c:numRef>
              <c:f>'Graficas Gap'!$F$60:$F$63</c:f>
              <c:numCache>
                <c:formatCode>General</c:formatCode>
                <c:ptCount val="4"/>
                <c:pt idx="0">
                  <c:v>0</c:v>
                </c:pt>
                <c:pt idx="1">
                  <c:v>5</c:v>
                </c:pt>
                <c:pt idx="2">
                  <c:v>2</c:v>
                </c:pt>
                <c:pt idx="3">
                  <c:v>0</c:v>
                </c:pt>
              </c:numCache>
            </c:numRef>
          </c:val>
        </c:ser>
        <c:dLbls>
          <c:showLegendKey val="0"/>
          <c:showVal val="0"/>
          <c:showCatName val="0"/>
          <c:showSerName val="0"/>
          <c:showPercent val="0"/>
          <c:showBubbleSize val="0"/>
        </c:dLbls>
        <c:gapWidth val="150"/>
        <c:axId val="127771776"/>
        <c:axId val="127773312"/>
      </c:barChart>
      <c:catAx>
        <c:axId val="127771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773312"/>
        <c:crosses val="autoZero"/>
        <c:auto val="1"/>
        <c:lblAlgn val="ctr"/>
        <c:lblOffset val="100"/>
        <c:tickLblSkip val="1"/>
        <c:tickMarkSkip val="1"/>
        <c:noMultiLvlLbl val="0"/>
      </c:catAx>
      <c:valAx>
        <c:axId val="127773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BO"/>
          </a:p>
        </c:txPr>
        <c:crossAx val="127771776"/>
        <c:crosses val="autoZero"/>
        <c:crossBetween val="between"/>
        <c:majorUnit val="1"/>
        <c:minorUnit val="1"/>
      </c:valAx>
      <c:spPr>
        <a:solidFill>
          <a:srgbClr val="CCCC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s-B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200025</xdr:colOff>
      <xdr:row>6</xdr:row>
      <xdr:rowOff>0</xdr:rowOff>
    </xdr:from>
    <xdr:to>
      <xdr:col>3</xdr:col>
      <xdr:colOff>2428875</xdr:colOff>
      <xdr:row>13</xdr:row>
      <xdr:rowOff>108857</xdr:rowOff>
    </xdr:to>
    <xdr:graphicFrame macro="">
      <xdr:nvGraphicFramePr>
        <xdr:cNvPr id="51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17</xdr:row>
      <xdr:rowOff>152400</xdr:rowOff>
    </xdr:from>
    <xdr:to>
      <xdr:col>3</xdr:col>
      <xdr:colOff>2495550</xdr:colOff>
      <xdr:row>23</xdr:row>
      <xdr:rowOff>122465</xdr:rowOff>
    </xdr:to>
    <xdr:graphicFrame macro="">
      <xdr:nvGraphicFramePr>
        <xdr:cNvPr id="51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27</xdr:row>
      <xdr:rowOff>152400</xdr:rowOff>
    </xdr:from>
    <xdr:to>
      <xdr:col>3</xdr:col>
      <xdr:colOff>2514600</xdr:colOff>
      <xdr:row>34</xdr:row>
      <xdr:rowOff>38100</xdr:rowOff>
    </xdr:to>
    <xdr:graphicFrame macro="">
      <xdr:nvGraphicFramePr>
        <xdr:cNvPr id="51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171450</xdr:colOff>
      <xdr:row>37</xdr:row>
      <xdr:rowOff>133350</xdr:rowOff>
    </xdr:from>
    <xdr:to>
      <xdr:col>3</xdr:col>
      <xdr:colOff>2495550</xdr:colOff>
      <xdr:row>44</xdr:row>
      <xdr:rowOff>28575</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247650</xdr:colOff>
      <xdr:row>47</xdr:row>
      <xdr:rowOff>114300</xdr:rowOff>
    </xdr:from>
    <xdr:to>
      <xdr:col>3</xdr:col>
      <xdr:colOff>2524125</xdr:colOff>
      <xdr:row>54</xdr:row>
      <xdr:rowOff>19050</xdr:rowOff>
    </xdr:to>
    <xdr:graphicFrame macro="">
      <xdr:nvGraphicFramePr>
        <xdr:cNvPr id="51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190500</xdr:colOff>
      <xdr:row>71</xdr:row>
      <xdr:rowOff>0</xdr:rowOff>
    </xdr:from>
    <xdr:to>
      <xdr:col>3</xdr:col>
      <xdr:colOff>2476500</xdr:colOff>
      <xdr:row>79</xdr:row>
      <xdr:rowOff>74083</xdr:rowOff>
    </xdr:to>
    <xdr:graphicFrame macro="">
      <xdr:nvGraphicFramePr>
        <xdr:cNvPr id="512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323850</xdr:colOff>
      <xdr:row>82</xdr:row>
      <xdr:rowOff>114300</xdr:rowOff>
    </xdr:from>
    <xdr:to>
      <xdr:col>3</xdr:col>
      <xdr:colOff>2505075</xdr:colOff>
      <xdr:row>87</xdr:row>
      <xdr:rowOff>142875</xdr:rowOff>
    </xdr:to>
    <xdr:graphicFrame macro="">
      <xdr:nvGraphicFramePr>
        <xdr:cNvPr id="5160"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358590</xdr:colOff>
      <xdr:row>92</xdr:row>
      <xdr:rowOff>123826</xdr:rowOff>
    </xdr:from>
    <xdr:to>
      <xdr:col>3</xdr:col>
      <xdr:colOff>2490108</xdr:colOff>
      <xdr:row>97</xdr:row>
      <xdr:rowOff>244930</xdr:rowOff>
    </xdr:to>
    <xdr:graphicFrame macro="">
      <xdr:nvGraphicFramePr>
        <xdr:cNvPr id="5161"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285750</xdr:colOff>
      <xdr:row>104</xdr:row>
      <xdr:rowOff>142875</xdr:rowOff>
    </xdr:from>
    <xdr:to>
      <xdr:col>3</xdr:col>
      <xdr:colOff>2524125</xdr:colOff>
      <xdr:row>112</xdr:row>
      <xdr:rowOff>244929</xdr:rowOff>
    </xdr:to>
    <xdr:graphicFrame macro="">
      <xdr:nvGraphicFramePr>
        <xdr:cNvPr id="5167"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209550</xdr:colOff>
      <xdr:row>117</xdr:row>
      <xdr:rowOff>104775</xdr:rowOff>
    </xdr:from>
    <xdr:to>
      <xdr:col>3</xdr:col>
      <xdr:colOff>2466975</xdr:colOff>
      <xdr:row>124</xdr:row>
      <xdr:rowOff>47625</xdr:rowOff>
    </xdr:to>
    <xdr:graphicFrame macro="">
      <xdr:nvGraphicFramePr>
        <xdr:cNvPr id="5168"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257736</xdr:colOff>
      <xdr:row>127</xdr:row>
      <xdr:rowOff>85725</xdr:rowOff>
    </xdr:from>
    <xdr:to>
      <xdr:col>3</xdr:col>
      <xdr:colOff>2468655</xdr:colOff>
      <xdr:row>134</xdr:row>
      <xdr:rowOff>38100</xdr:rowOff>
    </xdr:to>
    <xdr:graphicFrame macro="">
      <xdr:nvGraphicFramePr>
        <xdr:cNvPr id="5169"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302559</xdr:colOff>
      <xdr:row>137</xdr:row>
      <xdr:rowOff>61633</xdr:rowOff>
    </xdr:from>
    <xdr:to>
      <xdr:col>3</xdr:col>
      <xdr:colOff>2468655</xdr:colOff>
      <xdr:row>144</xdr:row>
      <xdr:rowOff>23533</xdr:rowOff>
    </xdr:to>
    <xdr:graphicFrame macro="">
      <xdr:nvGraphicFramePr>
        <xdr:cNvPr id="5170"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228601</xdr:colOff>
      <xdr:row>148</xdr:row>
      <xdr:rowOff>161925</xdr:rowOff>
    </xdr:from>
    <xdr:to>
      <xdr:col>3</xdr:col>
      <xdr:colOff>2462894</xdr:colOff>
      <xdr:row>155</xdr:row>
      <xdr:rowOff>190500</xdr:rowOff>
    </xdr:to>
    <xdr:graphicFrame macro="">
      <xdr:nvGraphicFramePr>
        <xdr:cNvPr id="5177"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200026</xdr:colOff>
      <xdr:row>161</xdr:row>
      <xdr:rowOff>57150</xdr:rowOff>
    </xdr:from>
    <xdr:to>
      <xdr:col>3</xdr:col>
      <xdr:colOff>2408464</xdr:colOff>
      <xdr:row>168</xdr:row>
      <xdr:rowOff>95250</xdr:rowOff>
    </xdr:to>
    <xdr:graphicFrame macro="">
      <xdr:nvGraphicFramePr>
        <xdr:cNvPr id="5178"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209550</xdr:colOff>
      <xdr:row>172</xdr:row>
      <xdr:rowOff>28575</xdr:rowOff>
    </xdr:from>
    <xdr:to>
      <xdr:col>3</xdr:col>
      <xdr:colOff>2435678</xdr:colOff>
      <xdr:row>179</xdr:row>
      <xdr:rowOff>95250</xdr:rowOff>
    </xdr:to>
    <xdr:graphicFrame macro="">
      <xdr:nvGraphicFramePr>
        <xdr:cNvPr id="5181"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228601</xdr:colOff>
      <xdr:row>185</xdr:row>
      <xdr:rowOff>31751</xdr:rowOff>
    </xdr:from>
    <xdr:to>
      <xdr:col>3</xdr:col>
      <xdr:colOff>2340428</xdr:colOff>
      <xdr:row>193</xdr:row>
      <xdr:rowOff>95251</xdr:rowOff>
    </xdr:to>
    <xdr:graphicFrame macro="">
      <xdr:nvGraphicFramePr>
        <xdr:cNvPr id="1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247650</xdr:colOff>
      <xdr:row>57</xdr:row>
      <xdr:rowOff>114300</xdr:rowOff>
    </xdr:from>
    <xdr:to>
      <xdr:col>3</xdr:col>
      <xdr:colOff>2524125</xdr:colOff>
      <xdr:row>64</xdr:row>
      <xdr:rowOff>19050</xdr:rowOff>
    </xdr:to>
    <xdr:graphicFrame macro="">
      <xdr:nvGraphicFramePr>
        <xdr:cNvPr id="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FF2428"/>
  <sheetViews>
    <sheetView tabSelected="1" zoomScale="50" zoomScaleNormal="50" zoomScalePageLayoutView="50" workbookViewId="0">
      <selection activeCell="G79" sqref="G79"/>
    </sheetView>
  </sheetViews>
  <sheetFormatPr baseColWidth="10" defaultColWidth="9.140625" defaultRowHeight="12.75" x14ac:dyDescent="0.2"/>
  <cols>
    <col min="1" max="1" width="7.28515625" style="84" customWidth="1"/>
    <col min="2" max="2" width="15.140625" style="35" customWidth="1"/>
    <col min="3" max="3" width="13.7109375" style="36" customWidth="1"/>
    <col min="4" max="4" width="7.5703125" style="36" customWidth="1"/>
    <col min="5" max="5" width="78.28515625" style="11" customWidth="1"/>
    <col min="6" max="6" width="15.28515625" style="12" customWidth="1"/>
    <col min="7" max="7" width="33.28515625" style="13" customWidth="1"/>
    <col min="8" max="8" width="49.85546875" style="5" customWidth="1"/>
    <col min="9" max="9" width="22.5703125" style="5" customWidth="1"/>
    <col min="10" max="10" width="21.42578125" style="5" customWidth="1"/>
    <col min="11" max="11" width="30.140625" style="5" customWidth="1"/>
    <col min="12" max="16" width="7.85546875" style="43" customWidth="1"/>
    <col min="17" max="40" width="5.5703125" style="39" customWidth="1"/>
    <col min="41" max="105" width="5.28515625" style="4" customWidth="1"/>
    <col min="106" max="106" width="8.28515625" style="4" customWidth="1"/>
    <col min="107" max="107" width="4.5703125" style="4" customWidth="1"/>
    <col min="108" max="108" width="14.5703125" style="4" customWidth="1"/>
    <col min="109" max="109" width="17.42578125" style="4" customWidth="1"/>
    <col min="110" max="110" width="10.28515625" style="4" customWidth="1"/>
    <col min="111" max="111" width="15.42578125" style="4" customWidth="1"/>
    <col min="112" max="112" width="14.28515625" style="15" customWidth="1"/>
    <col min="113" max="114" width="9.7109375" style="27" customWidth="1"/>
    <col min="115" max="116" width="12.42578125" style="27" customWidth="1"/>
    <col min="117" max="161" width="9.140625" style="27"/>
    <col min="162" max="162" width="9.140625" style="28"/>
    <col min="163" max="16384" width="9.140625" style="29"/>
  </cols>
  <sheetData>
    <row r="1" spans="1:162" s="296" customFormat="1" ht="5.25" customHeight="1" x14ac:dyDescent="0.2">
      <c r="A1" s="85"/>
      <c r="B1" s="85"/>
      <c r="C1" s="92"/>
      <c r="D1" s="92"/>
      <c r="E1" s="292"/>
      <c r="F1" s="293"/>
      <c r="G1" s="294"/>
      <c r="H1" s="294"/>
      <c r="I1" s="294"/>
      <c r="J1" s="294"/>
      <c r="K1" s="294"/>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295"/>
    </row>
    <row r="2" spans="1:162" s="298" customFormat="1" ht="5.25" customHeight="1" x14ac:dyDescent="0.2">
      <c r="A2" s="85"/>
      <c r="B2" s="85"/>
      <c r="C2" s="92"/>
      <c r="D2" s="92"/>
      <c r="E2" s="297"/>
      <c r="F2" s="92"/>
      <c r="G2" s="294"/>
      <c r="H2" s="294"/>
      <c r="I2" s="294"/>
      <c r="J2" s="294"/>
      <c r="K2" s="294"/>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295"/>
    </row>
    <row r="3" spans="1:162" s="92" customFormat="1" ht="5.25" customHeight="1" x14ac:dyDescent="0.2">
      <c r="A3" s="85"/>
      <c r="B3" s="85"/>
      <c r="E3" s="297"/>
      <c r="F3" s="299"/>
      <c r="G3" s="294"/>
      <c r="H3" s="294"/>
      <c r="I3" s="294"/>
      <c r="J3" s="294"/>
      <c r="K3" s="294"/>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DH3" s="295"/>
    </row>
    <row r="4" spans="1:162" s="92" customFormat="1" ht="5.25" customHeight="1" x14ac:dyDescent="0.2">
      <c r="A4" s="85"/>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row>
    <row r="5" spans="1:162" s="279" customFormat="1" ht="5.25" customHeight="1" thickBot="1" x14ac:dyDescent="0.25">
      <c r="A5" s="85"/>
      <c r="B5" s="300"/>
      <c r="C5" s="300"/>
      <c r="D5" s="300"/>
      <c r="E5" s="300"/>
      <c r="F5" s="300"/>
      <c r="G5" s="300"/>
      <c r="H5" s="300"/>
      <c r="I5" s="300"/>
      <c r="J5" s="300"/>
      <c r="K5" s="30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row>
    <row r="6" spans="1:162" s="9" customFormat="1" ht="33.75" customHeight="1" thickBot="1" x14ac:dyDescent="0.25">
      <c r="A6" s="84"/>
      <c r="B6" s="302" t="s">
        <v>124</v>
      </c>
      <c r="C6" s="303"/>
      <c r="D6" s="303"/>
      <c r="E6" s="303"/>
      <c r="F6" s="303"/>
      <c r="G6" s="303"/>
      <c r="H6" s="303"/>
      <c r="I6" s="303"/>
      <c r="J6" s="303"/>
      <c r="K6" s="304"/>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14"/>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8"/>
    </row>
    <row r="7" spans="1:162" s="9" customFormat="1" ht="30.75" customHeight="1" thickBot="1" x14ac:dyDescent="0.25">
      <c r="A7" s="84"/>
      <c r="B7" s="59" t="s">
        <v>220</v>
      </c>
      <c r="C7" s="60"/>
      <c r="D7" s="60"/>
      <c r="E7" s="60"/>
      <c r="F7" s="60"/>
      <c r="G7" s="60"/>
      <c r="H7" s="60"/>
      <c r="I7" s="60"/>
      <c r="J7" s="301" t="s">
        <v>141</v>
      </c>
      <c r="K7" s="37">
        <v>42961</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14"/>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8"/>
    </row>
    <row r="8" spans="1:162" ht="18.75" thickBot="1" x14ac:dyDescent="0.25">
      <c r="B8" s="305"/>
      <c r="C8" s="306"/>
      <c r="D8" s="306"/>
      <c r="E8" s="306"/>
      <c r="F8" s="306"/>
      <c r="G8" s="306"/>
      <c r="H8" s="306"/>
      <c r="I8" s="306"/>
      <c r="J8" s="306"/>
      <c r="K8" s="307"/>
      <c r="L8" s="39"/>
      <c r="M8" s="39"/>
      <c r="N8" s="39"/>
      <c r="O8" s="39"/>
      <c r="P8" s="39"/>
    </row>
    <row r="9" spans="1:162" s="9" customFormat="1" ht="28.5" customHeight="1" thickBot="1" x14ac:dyDescent="0.25">
      <c r="A9" s="84"/>
      <c r="B9" s="123" t="s">
        <v>122</v>
      </c>
      <c r="C9" s="124"/>
      <c r="D9" s="124"/>
      <c r="E9" s="124"/>
      <c r="F9" s="124"/>
      <c r="G9" s="124"/>
      <c r="H9" s="124"/>
      <c r="I9" s="124"/>
      <c r="J9" s="124"/>
      <c r="K9" s="125"/>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14"/>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8"/>
    </row>
    <row r="10" spans="1:162" ht="12" customHeight="1" x14ac:dyDescent="0.2">
      <c r="B10" s="308"/>
      <c r="C10" s="309"/>
      <c r="D10" s="309"/>
      <c r="E10" s="309"/>
      <c r="F10" s="309"/>
      <c r="G10" s="309"/>
      <c r="H10" s="309"/>
      <c r="I10" s="309"/>
      <c r="J10" s="309"/>
      <c r="K10" s="310"/>
      <c r="L10" s="39"/>
      <c r="M10" s="39"/>
      <c r="N10" s="39"/>
      <c r="O10" s="39"/>
      <c r="P10" s="39"/>
    </row>
    <row r="11" spans="1:162" ht="47.25" customHeight="1" x14ac:dyDescent="0.2">
      <c r="B11" s="311" t="s">
        <v>59</v>
      </c>
      <c r="C11" s="312"/>
      <c r="D11" s="312"/>
      <c r="E11" s="312"/>
      <c r="F11" s="312"/>
      <c r="G11" s="312"/>
      <c r="H11" s="312"/>
      <c r="I11" s="312"/>
      <c r="J11" s="312"/>
      <c r="K11" s="313"/>
      <c r="L11" s="39"/>
      <c r="M11" s="39"/>
      <c r="N11" s="39"/>
      <c r="O11" s="39"/>
      <c r="P11" s="39"/>
    </row>
    <row r="12" spans="1:162" ht="18.75" thickBot="1" x14ac:dyDescent="0.25">
      <c r="B12" s="314"/>
      <c r="C12" s="315"/>
      <c r="D12" s="315"/>
      <c r="E12" s="315"/>
      <c r="F12" s="315"/>
      <c r="G12" s="315"/>
      <c r="H12" s="315"/>
      <c r="I12" s="315"/>
      <c r="J12" s="315"/>
      <c r="K12" s="316"/>
      <c r="L12" s="39"/>
      <c r="M12" s="39"/>
      <c r="N12" s="39"/>
      <c r="O12" s="39"/>
      <c r="P12" s="39"/>
    </row>
    <row r="13" spans="1:162" ht="24" customHeight="1" thickBot="1" x14ac:dyDescent="0.25">
      <c r="B13" s="132" t="s">
        <v>134</v>
      </c>
      <c r="C13" s="133"/>
      <c r="D13" s="133"/>
      <c r="E13" s="133"/>
      <c r="F13" s="1" t="str">
        <f>IF(DH13=1,"NO",IF(DH13=2,"PARCIAL",IF(DH13=3,"SI",IF(DH13=4,"N/A","NO"))))</f>
        <v>NO</v>
      </c>
      <c r="G13" s="134" t="s">
        <v>54</v>
      </c>
      <c r="H13" s="135"/>
      <c r="I13" s="135"/>
      <c r="J13" s="135"/>
      <c r="K13" s="136"/>
      <c r="L13" s="39"/>
      <c r="M13" s="39"/>
      <c r="N13" s="39"/>
      <c r="O13" s="39"/>
      <c r="P13" s="39"/>
      <c r="DH13" s="15">
        <f>MIN(DH16,DH32,DH50,DH60,DH78)</f>
        <v>1</v>
      </c>
    </row>
    <row r="14" spans="1:162" ht="18" x14ac:dyDescent="0.2">
      <c r="B14" s="308"/>
      <c r="C14" s="309"/>
      <c r="D14" s="309"/>
      <c r="E14" s="309"/>
      <c r="F14" s="309"/>
      <c r="G14" s="309"/>
      <c r="H14" s="309"/>
      <c r="I14" s="309"/>
      <c r="J14" s="309"/>
      <c r="K14" s="310"/>
      <c r="L14" s="39"/>
      <c r="M14" s="39"/>
      <c r="N14" s="39"/>
      <c r="O14" s="39"/>
      <c r="P14" s="39"/>
    </row>
    <row r="15" spans="1:162" s="96" customFormat="1" ht="25.5" customHeight="1" x14ac:dyDescent="0.2">
      <c r="A15" s="85"/>
      <c r="B15" s="148" t="s">
        <v>58</v>
      </c>
      <c r="C15" s="149"/>
      <c r="D15" s="149"/>
      <c r="E15" s="149"/>
      <c r="F15" s="149"/>
      <c r="G15" s="149"/>
      <c r="H15" s="149"/>
      <c r="I15" s="149"/>
      <c r="J15" s="149"/>
      <c r="K15" s="150"/>
      <c r="L15" s="101">
        <v>2017</v>
      </c>
      <c r="M15" s="102"/>
      <c r="N15" s="102"/>
      <c r="O15" s="102"/>
      <c r="P15" s="103"/>
      <c r="Q15" s="105">
        <v>2018</v>
      </c>
      <c r="R15" s="105"/>
      <c r="S15" s="105"/>
      <c r="T15" s="105"/>
      <c r="U15" s="105"/>
      <c r="V15" s="105"/>
      <c r="W15" s="105"/>
      <c r="X15" s="105"/>
      <c r="Y15" s="105"/>
      <c r="Z15" s="105"/>
      <c r="AA15" s="105"/>
      <c r="AB15" s="105"/>
      <c r="AC15" s="105">
        <v>2019</v>
      </c>
      <c r="AD15" s="105"/>
      <c r="AE15" s="105"/>
      <c r="AF15" s="105"/>
      <c r="AG15" s="105"/>
      <c r="AH15" s="105"/>
      <c r="AI15" s="105"/>
      <c r="AJ15" s="105"/>
      <c r="AK15" s="105"/>
      <c r="AL15" s="105"/>
      <c r="AM15" s="105"/>
      <c r="AN15" s="105"/>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151" t="s">
        <v>127</v>
      </c>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3"/>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5"/>
    </row>
    <row r="16" spans="1:162" s="96" customFormat="1" ht="47.25" customHeight="1" x14ac:dyDescent="0.2">
      <c r="A16" s="85"/>
      <c r="B16" s="106" t="s">
        <v>45</v>
      </c>
      <c r="C16" s="107" t="s">
        <v>57</v>
      </c>
      <c r="D16" s="108" t="s">
        <v>143</v>
      </c>
      <c r="E16" s="108"/>
      <c r="F16" s="16" t="str">
        <f>IF(DH16=1,"NO",IF(DH16=2,"PARCIAL",IF(DH16=3,"SI",IF(DH16=4,"N/A","NO"))))</f>
        <v>SI</v>
      </c>
      <c r="G16" s="109" t="s">
        <v>55</v>
      </c>
      <c r="H16" s="110" t="s">
        <v>135</v>
      </c>
      <c r="I16" s="110" t="s">
        <v>56</v>
      </c>
      <c r="J16" s="110" t="s">
        <v>85</v>
      </c>
      <c r="K16" s="111" t="s">
        <v>130</v>
      </c>
      <c r="L16" s="119" t="s">
        <v>204</v>
      </c>
      <c r="M16" s="119" t="s">
        <v>205</v>
      </c>
      <c r="N16" s="119" t="s">
        <v>206</v>
      </c>
      <c r="O16" s="119" t="s">
        <v>207</v>
      </c>
      <c r="P16" s="119" t="s">
        <v>208</v>
      </c>
      <c r="Q16" s="113" t="s">
        <v>209</v>
      </c>
      <c r="R16" s="114" t="s">
        <v>210</v>
      </c>
      <c r="S16" s="114" t="s">
        <v>211</v>
      </c>
      <c r="T16" s="114" t="s">
        <v>212</v>
      </c>
      <c r="U16" s="114" t="s">
        <v>213</v>
      </c>
      <c r="V16" s="114" t="s">
        <v>214</v>
      </c>
      <c r="W16" s="114" t="s">
        <v>215</v>
      </c>
      <c r="X16" s="114" t="s">
        <v>204</v>
      </c>
      <c r="Y16" s="114" t="s">
        <v>205</v>
      </c>
      <c r="Z16" s="114" t="s">
        <v>206</v>
      </c>
      <c r="AA16" s="114" t="s">
        <v>207</v>
      </c>
      <c r="AB16" s="114" t="s">
        <v>208</v>
      </c>
      <c r="AC16" s="113" t="s">
        <v>209</v>
      </c>
      <c r="AD16" s="114" t="s">
        <v>210</v>
      </c>
      <c r="AE16" s="114" t="s">
        <v>211</v>
      </c>
      <c r="AF16" s="114" t="s">
        <v>212</v>
      </c>
      <c r="AG16" s="114" t="s">
        <v>213</v>
      </c>
      <c r="AH16" s="114" t="s">
        <v>214</v>
      </c>
      <c r="AI16" s="114" t="s">
        <v>215</v>
      </c>
      <c r="AJ16" s="114" t="s">
        <v>204</v>
      </c>
      <c r="AK16" s="114" t="s">
        <v>205</v>
      </c>
      <c r="AL16" s="114" t="s">
        <v>206</v>
      </c>
      <c r="AM16" s="114" t="s">
        <v>207</v>
      </c>
      <c r="AN16" s="114" t="s">
        <v>208</v>
      </c>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151" t="s">
        <v>126</v>
      </c>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3">
        <f>MIN(DH17:DH29)</f>
        <v>3</v>
      </c>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5"/>
    </row>
    <row r="17" spans="1:162" ht="63" customHeight="1" x14ac:dyDescent="0.2">
      <c r="B17" s="30">
        <v>42961</v>
      </c>
      <c r="C17" s="83">
        <v>0</v>
      </c>
      <c r="D17" s="77" t="s">
        <v>2</v>
      </c>
      <c r="E17" s="78" t="s">
        <v>60</v>
      </c>
      <c r="F17" s="17" t="s">
        <v>48</v>
      </c>
      <c r="G17" s="18"/>
      <c r="H17" s="19"/>
      <c r="I17" s="20"/>
      <c r="J17" s="21"/>
      <c r="K17" s="22"/>
      <c r="L17" s="41"/>
      <c r="M17" s="41"/>
      <c r="N17" s="42"/>
      <c r="O17" s="42"/>
      <c r="P17" s="42"/>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CB17" s="10" t="s">
        <v>125</v>
      </c>
      <c r="DH17" s="15">
        <f t="shared" ref="DH17:DH29" si="0">IF(F17="NO",1,IF(F17="PARCIAL",2,IF(F17="SI",3,IF(F17="N/A",4,))))</f>
        <v>3</v>
      </c>
    </row>
    <row r="18" spans="1:162" s="96" customFormat="1" ht="15.75" x14ac:dyDescent="0.2">
      <c r="A18" s="85"/>
      <c r="B18" s="86"/>
      <c r="C18" s="87"/>
      <c r="D18" s="87"/>
      <c r="E18" s="87"/>
      <c r="F18" s="87"/>
      <c r="G18" s="87"/>
      <c r="H18" s="87"/>
      <c r="I18" s="87"/>
      <c r="J18" s="87"/>
      <c r="K18" s="88"/>
      <c r="L18" s="89"/>
      <c r="M18" s="89"/>
      <c r="N18" s="89"/>
      <c r="O18" s="89"/>
      <c r="P18" s="89"/>
      <c r="Q18" s="90"/>
      <c r="R18" s="90"/>
      <c r="S18" s="90"/>
      <c r="T18" s="90"/>
      <c r="U18" s="90"/>
      <c r="V18" s="90"/>
      <c r="W18" s="90"/>
      <c r="X18" s="90"/>
      <c r="Y18" s="90"/>
      <c r="Z18" s="90"/>
      <c r="AA18" s="90"/>
      <c r="AB18" s="90"/>
      <c r="AC18" s="91"/>
      <c r="AD18" s="91"/>
      <c r="AE18" s="91"/>
      <c r="AF18" s="91"/>
      <c r="AG18" s="91"/>
      <c r="AH18" s="91"/>
      <c r="AI18" s="91"/>
      <c r="AJ18" s="91"/>
      <c r="AK18" s="91"/>
      <c r="AL18" s="91"/>
      <c r="AM18" s="91"/>
      <c r="AN18" s="91"/>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3"/>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5"/>
    </row>
    <row r="19" spans="1:162" ht="61.5" customHeight="1" x14ac:dyDescent="0.2">
      <c r="B19" s="31">
        <v>42961</v>
      </c>
      <c r="C19" s="83">
        <v>0</v>
      </c>
      <c r="D19" s="79" t="s">
        <v>3</v>
      </c>
      <c r="E19" s="80" t="s">
        <v>61</v>
      </c>
      <c r="F19" s="23" t="s">
        <v>48</v>
      </c>
      <c r="G19" s="18"/>
      <c r="H19" s="19"/>
      <c r="I19" s="20"/>
      <c r="J19" s="21"/>
      <c r="K19" s="22"/>
      <c r="L19" s="41"/>
      <c r="M19" s="41"/>
      <c r="N19" s="42"/>
      <c r="O19" s="42"/>
      <c r="P19" s="42"/>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DH19" s="15">
        <f t="shared" si="0"/>
        <v>3</v>
      </c>
    </row>
    <row r="20" spans="1:162" s="96" customFormat="1" ht="15.75" x14ac:dyDescent="0.2">
      <c r="A20" s="85"/>
      <c r="B20" s="86"/>
      <c r="C20" s="87"/>
      <c r="D20" s="87"/>
      <c r="E20" s="87"/>
      <c r="F20" s="87"/>
      <c r="G20" s="87"/>
      <c r="H20" s="87"/>
      <c r="I20" s="87"/>
      <c r="J20" s="87"/>
      <c r="K20" s="88"/>
      <c r="L20" s="89"/>
      <c r="M20" s="89"/>
      <c r="N20" s="89"/>
      <c r="O20" s="89"/>
      <c r="P20" s="89"/>
      <c r="Q20" s="90"/>
      <c r="R20" s="90"/>
      <c r="S20" s="90"/>
      <c r="T20" s="90"/>
      <c r="U20" s="90"/>
      <c r="V20" s="90"/>
      <c r="W20" s="90"/>
      <c r="X20" s="90"/>
      <c r="Y20" s="90"/>
      <c r="Z20" s="90"/>
      <c r="AA20" s="90"/>
      <c r="AB20" s="90"/>
      <c r="AC20" s="91"/>
      <c r="AD20" s="91"/>
      <c r="AE20" s="91"/>
      <c r="AF20" s="91"/>
      <c r="AG20" s="91"/>
      <c r="AH20" s="91"/>
      <c r="AI20" s="91"/>
      <c r="AJ20" s="91"/>
      <c r="AK20" s="91"/>
      <c r="AL20" s="91"/>
      <c r="AM20" s="91"/>
      <c r="AN20" s="91"/>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3"/>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5"/>
    </row>
    <row r="21" spans="1:162" ht="60" customHeight="1" x14ac:dyDescent="0.2">
      <c r="B21" s="31">
        <v>42961</v>
      </c>
      <c r="C21" s="83">
        <v>0</v>
      </c>
      <c r="D21" s="79" t="s">
        <v>62</v>
      </c>
      <c r="E21" s="80" t="s">
        <v>131</v>
      </c>
      <c r="F21" s="23" t="s">
        <v>48</v>
      </c>
      <c r="G21" s="18"/>
      <c r="H21" s="19"/>
      <c r="I21" s="20"/>
      <c r="J21" s="21"/>
      <c r="K21" s="22"/>
      <c r="L21" s="41"/>
      <c r="M21" s="41"/>
      <c r="N21" s="42"/>
      <c r="O21" s="42"/>
      <c r="P21" s="42"/>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DH21" s="15">
        <f t="shared" si="0"/>
        <v>3</v>
      </c>
    </row>
    <row r="22" spans="1:162" s="96" customFormat="1" ht="15.75" x14ac:dyDescent="0.2">
      <c r="A22" s="85"/>
      <c r="B22" s="86"/>
      <c r="C22" s="87"/>
      <c r="D22" s="87"/>
      <c r="E22" s="87"/>
      <c r="F22" s="87"/>
      <c r="G22" s="87"/>
      <c r="H22" s="87"/>
      <c r="I22" s="87"/>
      <c r="J22" s="87"/>
      <c r="K22" s="88"/>
      <c r="L22" s="89"/>
      <c r="M22" s="89"/>
      <c r="N22" s="89"/>
      <c r="O22" s="89"/>
      <c r="P22" s="89"/>
      <c r="Q22" s="90"/>
      <c r="R22" s="90"/>
      <c r="S22" s="90"/>
      <c r="T22" s="90"/>
      <c r="U22" s="90"/>
      <c r="V22" s="90"/>
      <c r="W22" s="90"/>
      <c r="X22" s="90"/>
      <c r="Y22" s="90"/>
      <c r="Z22" s="90"/>
      <c r="AA22" s="90"/>
      <c r="AB22" s="90"/>
      <c r="AC22" s="91"/>
      <c r="AD22" s="91"/>
      <c r="AE22" s="91"/>
      <c r="AF22" s="91"/>
      <c r="AG22" s="91"/>
      <c r="AH22" s="91"/>
      <c r="AI22" s="91"/>
      <c r="AJ22" s="91"/>
      <c r="AK22" s="91"/>
      <c r="AL22" s="91"/>
      <c r="AM22" s="91"/>
      <c r="AN22" s="91"/>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3"/>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5"/>
    </row>
    <row r="23" spans="1:162" ht="69" customHeight="1" x14ac:dyDescent="0.2">
      <c r="B23" s="31">
        <v>42961</v>
      </c>
      <c r="C23" s="83">
        <v>0</v>
      </c>
      <c r="D23" s="79" t="s">
        <v>63</v>
      </c>
      <c r="E23" s="80" t="s">
        <v>200</v>
      </c>
      <c r="F23" s="23" t="s">
        <v>48</v>
      </c>
      <c r="G23" s="18"/>
      <c r="H23" s="19"/>
      <c r="I23" s="20"/>
      <c r="J23" s="21"/>
      <c r="K23" s="22"/>
      <c r="L23" s="41"/>
      <c r="M23" s="41"/>
      <c r="N23" s="42"/>
      <c r="O23" s="42"/>
      <c r="P23" s="42"/>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DH23" s="15">
        <f t="shared" si="0"/>
        <v>3</v>
      </c>
    </row>
    <row r="24" spans="1:162" s="96" customFormat="1" ht="15.75" x14ac:dyDescent="0.2">
      <c r="A24" s="85"/>
      <c r="B24" s="86"/>
      <c r="C24" s="87"/>
      <c r="D24" s="87"/>
      <c r="E24" s="87"/>
      <c r="F24" s="87"/>
      <c r="G24" s="87"/>
      <c r="H24" s="87"/>
      <c r="I24" s="87"/>
      <c r="J24" s="87"/>
      <c r="K24" s="88"/>
      <c r="L24" s="89"/>
      <c r="M24" s="89"/>
      <c r="N24" s="89"/>
      <c r="O24" s="89"/>
      <c r="P24" s="89"/>
      <c r="Q24" s="90"/>
      <c r="R24" s="90"/>
      <c r="S24" s="90"/>
      <c r="T24" s="90"/>
      <c r="U24" s="90"/>
      <c r="V24" s="90"/>
      <c r="W24" s="90"/>
      <c r="X24" s="90"/>
      <c r="Y24" s="90"/>
      <c r="Z24" s="90"/>
      <c r="AA24" s="90"/>
      <c r="AB24" s="90"/>
      <c r="AC24" s="91"/>
      <c r="AD24" s="91"/>
      <c r="AE24" s="91"/>
      <c r="AF24" s="91"/>
      <c r="AG24" s="91"/>
      <c r="AH24" s="91"/>
      <c r="AI24" s="91"/>
      <c r="AJ24" s="91"/>
      <c r="AK24" s="91"/>
      <c r="AL24" s="91"/>
      <c r="AM24" s="91"/>
      <c r="AN24" s="91"/>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3"/>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5"/>
    </row>
    <row r="25" spans="1:162" ht="43.5" customHeight="1" x14ac:dyDescent="0.2">
      <c r="B25" s="31">
        <v>42961</v>
      </c>
      <c r="C25" s="83">
        <v>0</v>
      </c>
      <c r="D25" s="79" t="s">
        <v>64</v>
      </c>
      <c r="E25" s="80" t="s">
        <v>67</v>
      </c>
      <c r="F25" s="23" t="s">
        <v>48</v>
      </c>
      <c r="G25" s="18"/>
      <c r="H25" s="19"/>
      <c r="I25" s="20"/>
      <c r="J25" s="21"/>
      <c r="K25" s="22"/>
      <c r="L25" s="41"/>
      <c r="M25" s="41"/>
      <c r="N25" s="42"/>
      <c r="O25" s="42"/>
      <c r="P25" s="42"/>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DH25" s="15">
        <f t="shared" si="0"/>
        <v>3</v>
      </c>
    </row>
    <row r="26" spans="1:162" s="96" customFormat="1" ht="15.75" x14ac:dyDescent="0.2">
      <c r="A26" s="85"/>
      <c r="B26" s="86"/>
      <c r="C26" s="87"/>
      <c r="D26" s="87"/>
      <c r="E26" s="87"/>
      <c r="F26" s="87"/>
      <c r="G26" s="87"/>
      <c r="H26" s="87"/>
      <c r="I26" s="87"/>
      <c r="J26" s="87"/>
      <c r="K26" s="88"/>
      <c r="L26" s="89"/>
      <c r="M26" s="89"/>
      <c r="N26" s="89"/>
      <c r="O26" s="89"/>
      <c r="P26" s="89"/>
      <c r="Q26" s="90"/>
      <c r="R26" s="90"/>
      <c r="S26" s="90"/>
      <c r="T26" s="90"/>
      <c r="U26" s="90"/>
      <c r="V26" s="90"/>
      <c r="W26" s="90"/>
      <c r="X26" s="90"/>
      <c r="Y26" s="90"/>
      <c r="Z26" s="90"/>
      <c r="AA26" s="90"/>
      <c r="AB26" s="90"/>
      <c r="AC26" s="91"/>
      <c r="AD26" s="91"/>
      <c r="AE26" s="91"/>
      <c r="AF26" s="91"/>
      <c r="AG26" s="91"/>
      <c r="AH26" s="91"/>
      <c r="AI26" s="91"/>
      <c r="AJ26" s="91"/>
      <c r="AK26" s="91"/>
      <c r="AL26" s="91"/>
      <c r="AM26" s="91"/>
      <c r="AN26" s="91"/>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3"/>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5"/>
    </row>
    <row r="27" spans="1:162" ht="37.5" customHeight="1" x14ac:dyDescent="0.2">
      <c r="B27" s="31">
        <v>42961</v>
      </c>
      <c r="C27" s="83">
        <v>0</v>
      </c>
      <c r="D27" s="79" t="s">
        <v>65</v>
      </c>
      <c r="E27" s="80" t="s">
        <v>142</v>
      </c>
      <c r="F27" s="23" t="s">
        <v>48</v>
      </c>
      <c r="G27" s="18"/>
      <c r="H27" s="19"/>
      <c r="I27" s="20"/>
      <c r="J27" s="21"/>
      <c r="K27" s="22"/>
      <c r="L27" s="41"/>
      <c r="M27" s="41"/>
      <c r="N27" s="42"/>
      <c r="O27" s="42"/>
      <c r="P27" s="42"/>
      <c r="Q27" s="40"/>
      <c r="R27" s="40"/>
      <c r="S27" s="40"/>
      <c r="T27" s="40"/>
      <c r="U27" s="40"/>
      <c r="V27" s="40"/>
      <c r="W27" s="40"/>
      <c r="X27" s="40"/>
      <c r="Y27" s="40"/>
      <c r="Z27" s="40"/>
      <c r="AA27" s="40"/>
      <c r="AB27" s="40"/>
      <c r="AC27" s="40"/>
      <c r="AD27" s="40"/>
      <c r="AE27" s="40"/>
      <c r="AF27" s="40"/>
      <c r="AG27" s="40"/>
      <c r="AH27" s="40"/>
      <c r="AI27" s="40"/>
      <c r="AJ27" s="40"/>
      <c r="AK27" s="40"/>
      <c r="AL27" s="40"/>
      <c r="AM27" s="40"/>
      <c r="AN27" s="40"/>
    </row>
    <row r="28" spans="1:162" s="96" customFormat="1" ht="15.75" x14ac:dyDescent="0.2">
      <c r="A28" s="85"/>
      <c r="B28" s="86"/>
      <c r="C28" s="87"/>
      <c r="D28" s="87"/>
      <c r="E28" s="87"/>
      <c r="F28" s="87"/>
      <c r="G28" s="87"/>
      <c r="H28" s="87"/>
      <c r="I28" s="87"/>
      <c r="J28" s="87"/>
      <c r="K28" s="88"/>
      <c r="L28" s="89"/>
      <c r="M28" s="89"/>
      <c r="N28" s="89"/>
      <c r="O28" s="89"/>
      <c r="P28" s="89"/>
      <c r="Q28" s="90"/>
      <c r="R28" s="90"/>
      <c r="S28" s="90"/>
      <c r="T28" s="90"/>
      <c r="U28" s="90"/>
      <c r="V28" s="90"/>
      <c r="W28" s="90"/>
      <c r="X28" s="90"/>
      <c r="Y28" s="90"/>
      <c r="Z28" s="90"/>
      <c r="AA28" s="90"/>
      <c r="AB28" s="90"/>
      <c r="AC28" s="91"/>
      <c r="AD28" s="91"/>
      <c r="AE28" s="91"/>
      <c r="AF28" s="91"/>
      <c r="AG28" s="91"/>
      <c r="AH28" s="91"/>
      <c r="AI28" s="91"/>
      <c r="AJ28" s="91"/>
      <c r="AK28" s="91"/>
      <c r="AL28" s="91"/>
      <c r="AM28" s="91"/>
      <c r="AN28" s="91"/>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3"/>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5"/>
    </row>
    <row r="29" spans="1:162" ht="69" customHeight="1" x14ac:dyDescent="0.2">
      <c r="B29" s="31">
        <v>42961</v>
      </c>
      <c r="C29" s="83">
        <v>0</v>
      </c>
      <c r="D29" s="79" t="s">
        <v>66</v>
      </c>
      <c r="E29" s="80" t="s">
        <v>144</v>
      </c>
      <c r="F29" s="23" t="s">
        <v>48</v>
      </c>
      <c r="G29" s="18"/>
      <c r="H29" s="19"/>
      <c r="I29" s="20"/>
      <c r="J29" s="21"/>
      <c r="K29" s="22"/>
      <c r="L29" s="41"/>
      <c r="M29" s="41"/>
      <c r="N29" s="42"/>
      <c r="O29" s="42"/>
      <c r="P29" s="42"/>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DH29" s="15">
        <f t="shared" si="0"/>
        <v>3</v>
      </c>
    </row>
    <row r="30" spans="1:162" s="96" customFormat="1" ht="15.75" x14ac:dyDescent="0.2">
      <c r="A30" s="85"/>
      <c r="B30" s="86"/>
      <c r="C30" s="87"/>
      <c r="D30" s="87"/>
      <c r="E30" s="87"/>
      <c r="F30" s="87"/>
      <c r="G30" s="87"/>
      <c r="H30" s="87"/>
      <c r="I30" s="87"/>
      <c r="J30" s="87"/>
      <c r="K30" s="88"/>
      <c r="L30" s="89"/>
      <c r="M30" s="89"/>
      <c r="N30" s="89"/>
      <c r="O30" s="97"/>
      <c r="P30" s="97"/>
      <c r="Q30" s="90"/>
      <c r="R30" s="90"/>
      <c r="S30" s="90"/>
      <c r="T30" s="90"/>
      <c r="U30" s="90"/>
      <c r="V30" s="90"/>
      <c r="W30" s="90"/>
      <c r="X30" s="90"/>
      <c r="Y30" s="90"/>
      <c r="Z30" s="90"/>
      <c r="AA30" s="90"/>
      <c r="AB30" s="90"/>
      <c r="AC30" s="91"/>
      <c r="AD30" s="91"/>
      <c r="AE30" s="91"/>
      <c r="AF30" s="91"/>
      <c r="AG30" s="91"/>
      <c r="AH30" s="91"/>
      <c r="AI30" s="91"/>
      <c r="AJ30" s="91"/>
      <c r="AK30" s="91"/>
      <c r="AL30" s="91"/>
      <c r="AM30" s="91"/>
      <c r="AN30" s="91"/>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3"/>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5"/>
    </row>
    <row r="31" spans="1:162" s="96" customFormat="1" ht="15.75" x14ac:dyDescent="0.2">
      <c r="A31" s="85"/>
      <c r="B31" s="98" t="s">
        <v>68</v>
      </c>
      <c r="C31" s="99"/>
      <c r="D31" s="99"/>
      <c r="E31" s="99"/>
      <c r="F31" s="99"/>
      <c r="G31" s="99"/>
      <c r="H31" s="99"/>
      <c r="I31" s="99"/>
      <c r="J31" s="99"/>
      <c r="K31" s="100"/>
      <c r="L31" s="101">
        <v>2017</v>
      </c>
      <c r="M31" s="102"/>
      <c r="N31" s="102"/>
      <c r="O31" s="102"/>
      <c r="P31" s="103"/>
      <c r="Q31" s="104">
        <v>2018</v>
      </c>
      <c r="R31" s="105"/>
      <c r="S31" s="105"/>
      <c r="T31" s="105"/>
      <c r="U31" s="105"/>
      <c r="V31" s="105"/>
      <c r="W31" s="105"/>
      <c r="X31" s="105"/>
      <c r="Y31" s="105"/>
      <c r="Z31" s="105"/>
      <c r="AA31" s="105"/>
      <c r="AB31" s="105"/>
      <c r="AC31" s="104">
        <v>2019</v>
      </c>
      <c r="AD31" s="105"/>
      <c r="AE31" s="105"/>
      <c r="AF31" s="105"/>
      <c r="AG31" s="105"/>
      <c r="AH31" s="105"/>
      <c r="AI31" s="105"/>
      <c r="AJ31" s="105"/>
      <c r="AK31" s="105"/>
      <c r="AL31" s="105"/>
      <c r="AM31" s="105"/>
      <c r="AN31" s="105"/>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3"/>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5"/>
    </row>
    <row r="32" spans="1:162" s="96" customFormat="1" ht="47.25" customHeight="1" x14ac:dyDescent="0.2">
      <c r="A32" s="85"/>
      <c r="B32" s="106" t="s">
        <v>45</v>
      </c>
      <c r="C32" s="107" t="s">
        <v>57</v>
      </c>
      <c r="D32" s="108" t="s">
        <v>145</v>
      </c>
      <c r="E32" s="108"/>
      <c r="F32" s="16" t="str">
        <f>IF(DH32=1,"NO",IF(DH32=2,"PARCIAL",IF(DH32=3,"SI",IF(DH32=4,"N/A","NO"))))</f>
        <v>NO</v>
      </c>
      <c r="G32" s="109" t="s">
        <v>55</v>
      </c>
      <c r="H32" s="110" t="s">
        <v>135</v>
      </c>
      <c r="I32" s="110" t="s">
        <v>56</v>
      </c>
      <c r="J32" s="110" t="s">
        <v>85</v>
      </c>
      <c r="K32" s="111" t="s">
        <v>130</v>
      </c>
      <c r="L32" s="112" t="s">
        <v>204</v>
      </c>
      <c r="M32" s="112" t="s">
        <v>205</v>
      </c>
      <c r="N32" s="112" t="s">
        <v>206</v>
      </c>
      <c r="O32" s="112" t="s">
        <v>207</v>
      </c>
      <c r="P32" s="112" t="s">
        <v>208</v>
      </c>
      <c r="Q32" s="113" t="s">
        <v>209</v>
      </c>
      <c r="R32" s="114" t="s">
        <v>210</v>
      </c>
      <c r="S32" s="114" t="s">
        <v>211</v>
      </c>
      <c r="T32" s="114" t="s">
        <v>212</v>
      </c>
      <c r="U32" s="114" t="s">
        <v>213</v>
      </c>
      <c r="V32" s="114" t="s">
        <v>214</v>
      </c>
      <c r="W32" s="114" t="s">
        <v>215</v>
      </c>
      <c r="X32" s="114" t="s">
        <v>204</v>
      </c>
      <c r="Y32" s="114" t="s">
        <v>205</v>
      </c>
      <c r="Z32" s="114" t="s">
        <v>206</v>
      </c>
      <c r="AA32" s="114" t="s">
        <v>207</v>
      </c>
      <c r="AB32" s="114" t="s">
        <v>208</v>
      </c>
      <c r="AC32" s="113" t="s">
        <v>209</v>
      </c>
      <c r="AD32" s="114" t="s">
        <v>210</v>
      </c>
      <c r="AE32" s="114" t="s">
        <v>211</v>
      </c>
      <c r="AF32" s="114" t="s">
        <v>212</v>
      </c>
      <c r="AG32" s="114" t="s">
        <v>213</v>
      </c>
      <c r="AH32" s="114" t="s">
        <v>214</v>
      </c>
      <c r="AI32" s="114" t="s">
        <v>215</v>
      </c>
      <c r="AJ32" s="114" t="s">
        <v>204</v>
      </c>
      <c r="AK32" s="114" t="s">
        <v>205</v>
      </c>
      <c r="AL32" s="114" t="s">
        <v>206</v>
      </c>
      <c r="AM32" s="114" t="s">
        <v>207</v>
      </c>
      <c r="AN32" s="114" t="s">
        <v>208</v>
      </c>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3">
        <f>MIN(DH33:DH47)</f>
        <v>1</v>
      </c>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5"/>
    </row>
    <row r="33" spans="1:162" ht="58.5" customHeight="1" x14ac:dyDescent="0.2">
      <c r="B33" s="30">
        <v>42961</v>
      </c>
      <c r="C33" s="83">
        <v>0</v>
      </c>
      <c r="D33" s="144" t="s">
        <v>4</v>
      </c>
      <c r="E33" s="145" t="s">
        <v>170</v>
      </c>
      <c r="F33" s="17" t="s">
        <v>47</v>
      </c>
      <c r="G33" s="18"/>
      <c r="H33" s="18"/>
      <c r="I33" s="18"/>
      <c r="J33" s="56"/>
      <c r="K33" s="57"/>
      <c r="L33" s="42"/>
      <c r="M33" s="41"/>
      <c r="N33" s="42"/>
      <c r="O33" s="42"/>
      <c r="P33" s="42"/>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DH33" s="15">
        <f t="shared" ref="DH33:DH45" si="1">IF(F33="NO",1,IF(F33="PARCIAL",2,IF(F33="SI",3,IF(F33="N/A",4,))))</f>
        <v>2</v>
      </c>
    </row>
    <row r="34" spans="1:162" s="96" customFormat="1" ht="15.75" x14ac:dyDescent="0.2">
      <c r="A34" s="85"/>
      <c r="B34" s="86"/>
      <c r="C34" s="87"/>
      <c r="D34" s="87"/>
      <c r="E34" s="87"/>
      <c r="F34" s="87"/>
      <c r="G34" s="87"/>
      <c r="H34" s="87"/>
      <c r="I34" s="87"/>
      <c r="J34" s="87"/>
      <c r="K34" s="88"/>
      <c r="L34" s="89"/>
      <c r="M34" s="89"/>
      <c r="N34" s="89"/>
      <c r="O34" s="89"/>
      <c r="P34" s="89"/>
      <c r="Q34" s="90"/>
      <c r="R34" s="90"/>
      <c r="S34" s="90"/>
      <c r="T34" s="90"/>
      <c r="U34" s="90"/>
      <c r="V34" s="90"/>
      <c r="W34" s="90"/>
      <c r="X34" s="90"/>
      <c r="Y34" s="90"/>
      <c r="Z34" s="90"/>
      <c r="AA34" s="90"/>
      <c r="AB34" s="90"/>
      <c r="AC34" s="91"/>
      <c r="AD34" s="91"/>
      <c r="AE34" s="91"/>
      <c r="AF34" s="91"/>
      <c r="AG34" s="91"/>
      <c r="AH34" s="91"/>
      <c r="AI34" s="91"/>
      <c r="AJ34" s="91"/>
      <c r="AK34" s="91"/>
      <c r="AL34" s="91"/>
      <c r="AM34" s="91"/>
      <c r="AN34" s="91"/>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3"/>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5"/>
    </row>
    <row r="35" spans="1:162" ht="58.5" customHeight="1" x14ac:dyDescent="0.2">
      <c r="B35" s="31">
        <v>42961</v>
      </c>
      <c r="C35" s="83">
        <v>0</v>
      </c>
      <c r="D35" s="146" t="s">
        <v>5</v>
      </c>
      <c r="E35" s="147" t="s">
        <v>171</v>
      </c>
      <c r="F35" s="23" t="s">
        <v>47</v>
      </c>
      <c r="G35" s="18"/>
      <c r="H35" s="18"/>
      <c r="I35" s="18"/>
      <c r="J35" s="56"/>
      <c r="K35" s="57"/>
      <c r="L35" s="42"/>
      <c r="M35" s="41"/>
      <c r="N35" s="42"/>
      <c r="O35" s="42"/>
      <c r="P35" s="42"/>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DH35" s="15">
        <f t="shared" si="1"/>
        <v>2</v>
      </c>
    </row>
    <row r="36" spans="1:162" s="96" customFormat="1" ht="15.75" x14ac:dyDescent="0.2">
      <c r="A36" s="85"/>
      <c r="B36" s="86"/>
      <c r="C36" s="87"/>
      <c r="D36" s="87"/>
      <c r="E36" s="87"/>
      <c r="F36" s="87"/>
      <c r="G36" s="87"/>
      <c r="H36" s="87"/>
      <c r="I36" s="87"/>
      <c r="J36" s="87"/>
      <c r="K36" s="88"/>
      <c r="L36" s="89"/>
      <c r="M36" s="89"/>
      <c r="N36" s="89"/>
      <c r="O36" s="89"/>
      <c r="P36" s="89"/>
      <c r="Q36" s="90"/>
      <c r="R36" s="90"/>
      <c r="S36" s="90"/>
      <c r="T36" s="90"/>
      <c r="U36" s="90"/>
      <c r="V36" s="90"/>
      <c r="W36" s="90"/>
      <c r="X36" s="90"/>
      <c r="Y36" s="90"/>
      <c r="Z36" s="90"/>
      <c r="AA36" s="90"/>
      <c r="AB36" s="90"/>
      <c r="AC36" s="91"/>
      <c r="AD36" s="91"/>
      <c r="AE36" s="91"/>
      <c r="AF36" s="91"/>
      <c r="AG36" s="91"/>
      <c r="AH36" s="91"/>
      <c r="AI36" s="91"/>
      <c r="AJ36" s="91"/>
      <c r="AK36" s="91"/>
      <c r="AL36" s="91"/>
      <c r="AM36" s="91"/>
      <c r="AN36" s="91"/>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3"/>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5"/>
    </row>
    <row r="37" spans="1:162" ht="60" customHeight="1" x14ac:dyDescent="0.2">
      <c r="B37" s="31">
        <v>42961</v>
      </c>
      <c r="C37" s="83">
        <v>0</v>
      </c>
      <c r="D37" s="146" t="s">
        <v>6</v>
      </c>
      <c r="E37" s="147" t="s">
        <v>172</v>
      </c>
      <c r="F37" s="23" t="s">
        <v>47</v>
      </c>
      <c r="G37" s="18"/>
      <c r="H37" s="18"/>
      <c r="I37" s="18"/>
      <c r="J37" s="56"/>
      <c r="K37" s="57"/>
      <c r="L37" s="42"/>
      <c r="M37" s="41"/>
      <c r="N37" s="42"/>
      <c r="O37" s="42"/>
      <c r="P37" s="42"/>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DH37" s="15">
        <f t="shared" si="1"/>
        <v>2</v>
      </c>
    </row>
    <row r="38" spans="1:162" s="96" customFormat="1" ht="15.75" x14ac:dyDescent="0.2">
      <c r="A38" s="85"/>
      <c r="B38" s="86"/>
      <c r="C38" s="87"/>
      <c r="D38" s="87"/>
      <c r="E38" s="87"/>
      <c r="F38" s="87"/>
      <c r="G38" s="87"/>
      <c r="H38" s="87"/>
      <c r="I38" s="87"/>
      <c r="J38" s="87"/>
      <c r="K38" s="88"/>
      <c r="L38" s="89"/>
      <c r="M38" s="89"/>
      <c r="N38" s="89"/>
      <c r="O38" s="89"/>
      <c r="P38" s="89"/>
      <c r="Q38" s="90"/>
      <c r="R38" s="90"/>
      <c r="S38" s="90"/>
      <c r="T38" s="90"/>
      <c r="U38" s="90"/>
      <c r="V38" s="90"/>
      <c r="W38" s="90"/>
      <c r="X38" s="90"/>
      <c r="Y38" s="90"/>
      <c r="Z38" s="90"/>
      <c r="AA38" s="90"/>
      <c r="AB38" s="90"/>
      <c r="AC38" s="91"/>
      <c r="AD38" s="91"/>
      <c r="AE38" s="91"/>
      <c r="AF38" s="91"/>
      <c r="AG38" s="91"/>
      <c r="AH38" s="91"/>
      <c r="AI38" s="91"/>
      <c r="AJ38" s="91"/>
      <c r="AK38" s="91"/>
      <c r="AL38" s="91"/>
      <c r="AM38" s="91"/>
      <c r="AN38" s="91"/>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3"/>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5"/>
    </row>
    <row r="39" spans="1:162" ht="55.5" customHeight="1" x14ac:dyDescent="0.2">
      <c r="B39" s="31">
        <v>42961</v>
      </c>
      <c r="C39" s="83">
        <v>0</v>
      </c>
      <c r="D39" s="146" t="s">
        <v>7</v>
      </c>
      <c r="E39" s="147" t="s">
        <v>173</v>
      </c>
      <c r="F39" s="23" t="s">
        <v>46</v>
      </c>
      <c r="G39" s="18"/>
      <c r="H39" s="18"/>
      <c r="I39" s="18"/>
      <c r="J39" s="21"/>
      <c r="K39" s="22"/>
      <c r="L39" s="42"/>
      <c r="M39" s="41"/>
      <c r="N39" s="42"/>
      <c r="O39" s="42"/>
      <c r="P39" s="42"/>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DH39" s="15">
        <f t="shared" si="1"/>
        <v>1</v>
      </c>
    </row>
    <row r="40" spans="1:162" s="96" customFormat="1" ht="15.75" x14ac:dyDescent="0.2">
      <c r="A40" s="85"/>
      <c r="B40" s="86"/>
      <c r="C40" s="87"/>
      <c r="D40" s="87"/>
      <c r="E40" s="87"/>
      <c r="F40" s="87"/>
      <c r="G40" s="87"/>
      <c r="H40" s="87"/>
      <c r="I40" s="87"/>
      <c r="J40" s="87"/>
      <c r="K40" s="88"/>
      <c r="L40" s="89"/>
      <c r="M40" s="89"/>
      <c r="N40" s="89"/>
      <c r="O40" s="89"/>
      <c r="P40" s="89"/>
      <c r="Q40" s="90"/>
      <c r="R40" s="90"/>
      <c r="S40" s="90"/>
      <c r="T40" s="90"/>
      <c r="U40" s="90"/>
      <c r="V40" s="90"/>
      <c r="W40" s="90"/>
      <c r="X40" s="90"/>
      <c r="Y40" s="90"/>
      <c r="Z40" s="90"/>
      <c r="AA40" s="90"/>
      <c r="AB40" s="90"/>
      <c r="AC40" s="91"/>
      <c r="AD40" s="91"/>
      <c r="AE40" s="91"/>
      <c r="AF40" s="91"/>
      <c r="AG40" s="91"/>
      <c r="AH40" s="91"/>
      <c r="AI40" s="91"/>
      <c r="AJ40" s="91"/>
      <c r="AK40" s="91"/>
      <c r="AL40" s="91"/>
      <c r="AM40" s="91"/>
      <c r="AN40" s="91"/>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3"/>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5"/>
    </row>
    <row r="41" spans="1:162" ht="79.5" customHeight="1" x14ac:dyDescent="0.2">
      <c r="B41" s="31">
        <v>42961</v>
      </c>
      <c r="C41" s="83">
        <v>0</v>
      </c>
      <c r="D41" s="146" t="s">
        <v>8</v>
      </c>
      <c r="E41" s="147" t="s">
        <v>174</v>
      </c>
      <c r="F41" s="23" t="s">
        <v>48</v>
      </c>
      <c r="G41" s="18"/>
      <c r="H41" s="19"/>
      <c r="I41" s="20"/>
      <c r="J41" s="21"/>
      <c r="K41" s="22"/>
      <c r="L41" s="42"/>
      <c r="M41" s="41"/>
      <c r="N41" s="42"/>
      <c r="O41" s="42"/>
      <c r="P41" s="42"/>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DH41" s="15">
        <f t="shared" si="1"/>
        <v>3</v>
      </c>
    </row>
    <row r="42" spans="1:162" s="96" customFormat="1" ht="15.75" x14ac:dyDescent="0.2">
      <c r="A42" s="85"/>
      <c r="B42" s="86"/>
      <c r="C42" s="87"/>
      <c r="D42" s="87"/>
      <c r="E42" s="87"/>
      <c r="F42" s="87"/>
      <c r="G42" s="87"/>
      <c r="H42" s="87"/>
      <c r="I42" s="87"/>
      <c r="J42" s="87"/>
      <c r="K42" s="88"/>
      <c r="L42" s="89"/>
      <c r="M42" s="89"/>
      <c r="N42" s="89"/>
      <c r="O42" s="89"/>
      <c r="P42" s="89"/>
      <c r="Q42" s="90"/>
      <c r="R42" s="90"/>
      <c r="S42" s="90"/>
      <c r="T42" s="90"/>
      <c r="U42" s="90"/>
      <c r="V42" s="90"/>
      <c r="W42" s="90"/>
      <c r="X42" s="90"/>
      <c r="Y42" s="90"/>
      <c r="Z42" s="90"/>
      <c r="AA42" s="90"/>
      <c r="AB42" s="90"/>
      <c r="AC42" s="91"/>
      <c r="AD42" s="91"/>
      <c r="AE42" s="91"/>
      <c r="AF42" s="91"/>
      <c r="AG42" s="91"/>
      <c r="AH42" s="91"/>
      <c r="AI42" s="91"/>
      <c r="AJ42" s="91"/>
      <c r="AK42" s="91"/>
      <c r="AL42" s="91"/>
      <c r="AM42" s="91"/>
      <c r="AN42" s="91"/>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3"/>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5"/>
    </row>
    <row r="43" spans="1:162" ht="64.5" customHeight="1" x14ac:dyDescent="0.2">
      <c r="B43" s="31">
        <v>42961</v>
      </c>
      <c r="C43" s="83">
        <v>0</v>
      </c>
      <c r="D43" s="146" t="s">
        <v>9</v>
      </c>
      <c r="E43" s="147" t="s">
        <v>175</v>
      </c>
      <c r="F43" s="23" t="s">
        <v>48</v>
      </c>
      <c r="G43" s="18"/>
      <c r="H43" s="19"/>
      <c r="I43" s="20"/>
      <c r="J43" s="21"/>
      <c r="K43" s="22"/>
      <c r="L43" s="42"/>
      <c r="M43" s="41"/>
      <c r="N43" s="42"/>
      <c r="O43" s="42"/>
      <c r="P43" s="42"/>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DH43" s="15">
        <f t="shared" si="1"/>
        <v>3</v>
      </c>
    </row>
    <row r="44" spans="1:162" s="96" customFormat="1" ht="15.75" x14ac:dyDescent="0.2">
      <c r="A44" s="85"/>
      <c r="B44" s="86"/>
      <c r="C44" s="87"/>
      <c r="D44" s="87"/>
      <c r="E44" s="87"/>
      <c r="F44" s="87"/>
      <c r="G44" s="87"/>
      <c r="H44" s="87"/>
      <c r="I44" s="87"/>
      <c r="J44" s="87"/>
      <c r="K44" s="88"/>
      <c r="L44" s="89"/>
      <c r="M44" s="89"/>
      <c r="N44" s="89"/>
      <c r="O44" s="89"/>
      <c r="P44" s="89"/>
      <c r="Q44" s="90"/>
      <c r="R44" s="90"/>
      <c r="S44" s="90"/>
      <c r="T44" s="90"/>
      <c r="U44" s="90"/>
      <c r="V44" s="90"/>
      <c r="W44" s="90"/>
      <c r="X44" s="90"/>
      <c r="Y44" s="90"/>
      <c r="Z44" s="90"/>
      <c r="AA44" s="90"/>
      <c r="AB44" s="90"/>
      <c r="AC44" s="91"/>
      <c r="AD44" s="91"/>
      <c r="AE44" s="91"/>
      <c r="AF44" s="91"/>
      <c r="AG44" s="91"/>
      <c r="AH44" s="91"/>
      <c r="AI44" s="91"/>
      <c r="AJ44" s="91"/>
      <c r="AK44" s="91"/>
      <c r="AL44" s="91"/>
      <c r="AM44" s="91"/>
      <c r="AN44" s="91"/>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3"/>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5"/>
    </row>
    <row r="45" spans="1:162" ht="66" customHeight="1" x14ac:dyDescent="0.2">
      <c r="B45" s="31">
        <v>42961</v>
      </c>
      <c r="C45" s="83">
        <v>0</v>
      </c>
      <c r="D45" s="146" t="s">
        <v>10</v>
      </c>
      <c r="E45" s="147" t="s">
        <v>176</v>
      </c>
      <c r="F45" s="23" t="s">
        <v>48</v>
      </c>
      <c r="G45" s="18"/>
      <c r="H45" s="19"/>
      <c r="I45" s="20"/>
      <c r="J45" s="21"/>
      <c r="K45" s="22"/>
      <c r="L45" s="42"/>
      <c r="M45" s="41"/>
      <c r="N45" s="42"/>
      <c r="O45" s="42"/>
      <c r="P45" s="42"/>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DH45" s="15">
        <f t="shared" si="1"/>
        <v>3</v>
      </c>
    </row>
    <row r="46" spans="1:162" s="96" customFormat="1" ht="15.75" x14ac:dyDescent="0.2">
      <c r="A46" s="85"/>
      <c r="B46" s="86"/>
      <c r="C46" s="87"/>
      <c r="D46" s="87"/>
      <c r="E46" s="87"/>
      <c r="F46" s="87"/>
      <c r="G46" s="87"/>
      <c r="H46" s="87"/>
      <c r="I46" s="87"/>
      <c r="J46" s="87"/>
      <c r="K46" s="88"/>
      <c r="L46" s="89"/>
      <c r="M46" s="89"/>
      <c r="N46" s="89"/>
      <c r="O46" s="89"/>
      <c r="P46" s="89"/>
      <c r="Q46" s="90"/>
      <c r="R46" s="90"/>
      <c r="S46" s="90"/>
      <c r="T46" s="90"/>
      <c r="U46" s="90"/>
      <c r="V46" s="90"/>
      <c r="W46" s="90"/>
      <c r="X46" s="90"/>
      <c r="Y46" s="90"/>
      <c r="Z46" s="90"/>
      <c r="AA46" s="90"/>
      <c r="AB46" s="90"/>
      <c r="AC46" s="91"/>
      <c r="AD46" s="91"/>
      <c r="AE46" s="91"/>
      <c r="AF46" s="91"/>
      <c r="AG46" s="91"/>
      <c r="AH46" s="91"/>
      <c r="AI46" s="91"/>
      <c r="AJ46" s="91"/>
      <c r="AK46" s="91"/>
      <c r="AL46" s="91"/>
      <c r="AM46" s="91"/>
      <c r="AN46" s="91"/>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3"/>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5"/>
    </row>
    <row r="47" spans="1:162" ht="72" customHeight="1" x14ac:dyDescent="0.2">
      <c r="B47" s="31">
        <v>42961</v>
      </c>
      <c r="C47" s="83">
        <v>0</v>
      </c>
      <c r="D47" s="146" t="s">
        <v>11</v>
      </c>
      <c r="E47" s="147" t="s">
        <v>133</v>
      </c>
      <c r="F47" s="23" t="s">
        <v>48</v>
      </c>
      <c r="G47" s="18"/>
      <c r="H47" s="19"/>
      <c r="I47" s="20"/>
      <c r="J47" s="21"/>
      <c r="K47" s="22"/>
      <c r="L47" s="42"/>
      <c r="M47" s="41"/>
      <c r="N47" s="42"/>
      <c r="O47" s="42"/>
      <c r="P47" s="42"/>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DH47" s="15">
        <f t="shared" ref="DH47" si="2">IF(F47="NO",1,IF(F47="PARCIAL",2,IF(F47="SI",3,IF(F47="N/A",4,))))</f>
        <v>3</v>
      </c>
    </row>
    <row r="48" spans="1:162" s="96" customFormat="1" ht="15.75" x14ac:dyDescent="0.2">
      <c r="A48" s="85"/>
      <c r="B48" s="86"/>
      <c r="C48" s="87"/>
      <c r="D48" s="87"/>
      <c r="E48" s="87"/>
      <c r="F48" s="87"/>
      <c r="G48" s="87"/>
      <c r="H48" s="87"/>
      <c r="I48" s="87"/>
      <c r="J48" s="87"/>
      <c r="K48" s="88"/>
      <c r="L48" s="89"/>
      <c r="M48" s="89"/>
      <c r="N48" s="89"/>
      <c r="O48" s="115"/>
      <c r="P48" s="115"/>
      <c r="Q48" s="90"/>
      <c r="R48" s="90"/>
      <c r="S48" s="90"/>
      <c r="T48" s="90"/>
      <c r="U48" s="90"/>
      <c r="V48" s="90"/>
      <c r="W48" s="90"/>
      <c r="X48" s="90"/>
      <c r="Y48" s="90"/>
      <c r="Z48" s="90"/>
      <c r="AA48" s="90"/>
      <c r="AB48" s="90"/>
      <c r="AC48" s="91"/>
      <c r="AD48" s="91"/>
      <c r="AE48" s="91"/>
      <c r="AF48" s="91"/>
      <c r="AG48" s="91"/>
      <c r="AH48" s="91"/>
      <c r="AI48" s="91"/>
      <c r="AJ48" s="91"/>
      <c r="AK48" s="91"/>
      <c r="AL48" s="91"/>
      <c r="AM48" s="91"/>
      <c r="AN48" s="91"/>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3"/>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5"/>
    </row>
    <row r="49" spans="1:162" s="96" customFormat="1" ht="15.75" customHeight="1" x14ac:dyDescent="0.2">
      <c r="A49" s="85"/>
      <c r="B49" s="116" t="s">
        <v>69</v>
      </c>
      <c r="C49" s="117"/>
      <c r="D49" s="117"/>
      <c r="E49" s="117"/>
      <c r="F49" s="117"/>
      <c r="G49" s="117"/>
      <c r="H49" s="117"/>
      <c r="I49" s="117"/>
      <c r="J49" s="117"/>
      <c r="K49" s="118"/>
      <c r="L49" s="101">
        <v>2017</v>
      </c>
      <c r="M49" s="102"/>
      <c r="N49" s="102"/>
      <c r="O49" s="102"/>
      <c r="P49" s="103"/>
      <c r="Q49" s="105">
        <v>2018</v>
      </c>
      <c r="R49" s="105"/>
      <c r="S49" s="105"/>
      <c r="T49" s="105"/>
      <c r="U49" s="105"/>
      <c r="V49" s="105"/>
      <c r="W49" s="105"/>
      <c r="X49" s="105"/>
      <c r="Y49" s="105"/>
      <c r="Z49" s="105"/>
      <c r="AA49" s="105"/>
      <c r="AB49" s="105"/>
      <c r="AC49" s="105">
        <v>2019</v>
      </c>
      <c r="AD49" s="105"/>
      <c r="AE49" s="105"/>
      <c r="AF49" s="105"/>
      <c r="AG49" s="105"/>
      <c r="AH49" s="105"/>
      <c r="AI49" s="105"/>
      <c r="AJ49" s="105"/>
      <c r="AK49" s="105"/>
      <c r="AL49" s="105"/>
      <c r="AM49" s="105"/>
      <c r="AN49" s="105"/>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3"/>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5"/>
    </row>
    <row r="50" spans="1:162" s="96" customFormat="1" ht="47.25" customHeight="1" x14ac:dyDescent="0.2">
      <c r="A50" s="85"/>
      <c r="B50" s="106" t="s">
        <v>45</v>
      </c>
      <c r="C50" s="107" t="s">
        <v>57</v>
      </c>
      <c r="D50" s="108" t="s">
        <v>146</v>
      </c>
      <c r="E50" s="108"/>
      <c r="F50" s="16" t="str">
        <f>IF(DH50=1,"NO",IF(DH50=2,"PARCIAL",IF(DH50=3,"SI",IF(DH50=4,"N/A","NO"))))</f>
        <v>SI</v>
      </c>
      <c r="G50" s="109" t="s">
        <v>55</v>
      </c>
      <c r="H50" s="110" t="s">
        <v>135</v>
      </c>
      <c r="I50" s="110" t="s">
        <v>56</v>
      </c>
      <c r="J50" s="110" t="s">
        <v>85</v>
      </c>
      <c r="K50" s="111" t="s">
        <v>130</v>
      </c>
      <c r="L50" s="119" t="s">
        <v>204</v>
      </c>
      <c r="M50" s="119" t="s">
        <v>205</v>
      </c>
      <c r="N50" s="119" t="s">
        <v>206</v>
      </c>
      <c r="O50" s="119" t="s">
        <v>207</v>
      </c>
      <c r="P50" s="119" t="s">
        <v>208</v>
      </c>
      <c r="Q50" s="113" t="s">
        <v>209</v>
      </c>
      <c r="R50" s="114" t="s">
        <v>210</v>
      </c>
      <c r="S50" s="114" t="s">
        <v>211</v>
      </c>
      <c r="T50" s="114" t="s">
        <v>212</v>
      </c>
      <c r="U50" s="114" t="s">
        <v>213</v>
      </c>
      <c r="V50" s="114" t="s">
        <v>214</v>
      </c>
      <c r="W50" s="114" t="s">
        <v>215</v>
      </c>
      <c r="X50" s="114" t="s">
        <v>204</v>
      </c>
      <c r="Y50" s="114" t="s">
        <v>205</v>
      </c>
      <c r="Z50" s="114" t="s">
        <v>206</v>
      </c>
      <c r="AA50" s="114" t="s">
        <v>207</v>
      </c>
      <c r="AB50" s="114" t="s">
        <v>208</v>
      </c>
      <c r="AC50" s="113" t="s">
        <v>209</v>
      </c>
      <c r="AD50" s="114" t="s">
        <v>210</v>
      </c>
      <c r="AE50" s="114" t="s">
        <v>211</v>
      </c>
      <c r="AF50" s="114" t="s">
        <v>212</v>
      </c>
      <c r="AG50" s="114" t="s">
        <v>213</v>
      </c>
      <c r="AH50" s="114" t="s">
        <v>214</v>
      </c>
      <c r="AI50" s="114" t="s">
        <v>215</v>
      </c>
      <c r="AJ50" s="114" t="s">
        <v>204</v>
      </c>
      <c r="AK50" s="114" t="s">
        <v>205</v>
      </c>
      <c r="AL50" s="114" t="s">
        <v>206</v>
      </c>
      <c r="AM50" s="114" t="s">
        <v>207</v>
      </c>
      <c r="AN50" s="114" t="s">
        <v>208</v>
      </c>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3">
        <f>MIN(DH51,DH55)</f>
        <v>3</v>
      </c>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5"/>
    </row>
    <row r="51" spans="1:162" ht="36" customHeight="1" x14ac:dyDescent="0.2">
      <c r="B51" s="30">
        <v>42961</v>
      </c>
      <c r="C51" s="83">
        <v>0</v>
      </c>
      <c r="D51" s="144" t="s">
        <v>12</v>
      </c>
      <c r="E51" s="145" t="s">
        <v>202</v>
      </c>
      <c r="F51" s="17" t="s">
        <v>48</v>
      </c>
      <c r="G51" s="18"/>
      <c r="H51" s="19"/>
      <c r="I51" s="20"/>
      <c r="J51" s="21"/>
      <c r="K51" s="22"/>
      <c r="L51" s="42"/>
      <c r="M51" s="42"/>
      <c r="N51" s="42"/>
      <c r="O51" s="42"/>
      <c r="P51" s="42"/>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DH51" s="15">
        <f t="shared" ref="DH51:DH55" si="3">IF(F51="NO",1,IF(F51="PARCIAL",2,IF(F51="SI",3,IF(F51="N/A",4,))))</f>
        <v>3</v>
      </c>
    </row>
    <row r="52" spans="1:162" s="96" customFormat="1" ht="15.75" x14ac:dyDescent="0.2">
      <c r="A52" s="85"/>
      <c r="B52" s="86"/>
      <c r="C52" s="87"/>
      <c r="D52" s="87"/>
      <c r="E52" s="87"/>
      <c r="F52" s="87"/>
      <c r="G52" s="87"/>
      <c r="H52" s="87"/>
      <c r="I52" s="87"/>
      <c r="J52" s="87"/>
      <c r="K52" s="88"/>
      <c r="L52" s="89"/>
      <c r="M52" s="89"/>
      <c r="N52" s="89"/>
      <c r="O52" s="89"/>
      <c r="P52" s="89"/>
      <c r="Q52" s="90"/>
      <c r="R52" s="90"/>
      <c r="S52" s="90"/>
      <c r="T52" s="90"/>
      <c r="U52" s="90"/>
      <c r="V52" s="90"/>
      <c r="W52" s="90"/>
      <c r="X52" s="90"/>
      <c r="Y52" s="90"/>
      <c r="Z52" s="90"/>
      <c r="AA52" s="90"/>
      <c r="AB52" s="90"/>
      <c r="AC52" s="91"/>
      <c r="AD52" s="91"/>
      <c r="AE52" s="91"/>
      <c r="AF52" s="91"/>
      <c r="AG52" s="91"/>
      <c r="AH52" s="91"/>
      <c r="AI52" s="91"/>
      <c r="AJ52" s="91"/>
      <c r="AK52" s="91"/>
      <c r="AL52" s="91"/>
      <c r="AM52" s="91"/>
      <c r="AN52" s="91"/>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3"/>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5"/>
    </row>
    <row r="53" spans="1:162" ht="46.5" customHeight="1" x14ac:dyDescent="0.2">
      <c r="B53" s="31">
        <v>42961</v>
      </c>
      <c r="C53" s="83">
        <v>0</v>
      </c>
      <c r="D53" s="146" t="s">
        <v>13</v>
      </c>
      <c r="E53" s="147" t="s">
        <v>177</v>
      </c>
      <c r="F53" s="23" t="s">
        <v>48</v>
      </c>
      <c r="G53" s="18"/>
      <c r="H53" s="19"/>
      <c r="I53" s="20"/>
      <c r="J53" s="21"/>
      <c r="K53" s="22"/>
      <c r="L53" s="42"/>
      <c r="M53" s="42"/>
      <c r="N53" s="42"/>
      <c r="O53" s="42"/>
      <c r="P53" s="42"/>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DH53" s="15">
        <f t="shared" si="3"/>
        <v>3</v>
      </c>
    </row>
    <row r="54" spans="1:162" s="96" customFormat="1" ht="15.75" x14ac:dyDescent="0.2">
      <c r="A54" s="85"/>
      <c r="B54" s="86"/>
      <c r="C54" s="87"/>
      <c r="D54" s="87"/>
      <c r="E54" s="87"/>
      <c r="F54" s="87"/>
      <c r="G54" s="87"/>
      <c r="H54" s="87"/>
      <c r="I54" s="87"/>
      <c r="J54" s="87"/>
      <c r="K54" s="88"/>
      <c r="L54" s="89"/>
      <c r="M54" s="89"/>
      <c r="N54" s="89"/>
      <c r="O54" s="89"/>
      <c r="P54" s="89"/>
      <c r="Q54" s="90"/>
      <c r="R54" s="90"/>
      <c r="S54" s="90"/>
      <c r="T54" s="90"/>
      <c r="U54" s="90"/>
      <c r="V54" s="90"/>
      <c r="W54" s="90"/>
      <c r="X54" s="90"/>
      <c r="Y54" s="90"/>
      <c r="Z54" s="90"/>
      <c r="AA54" s="90"/>
      <c r="AB54" s="90"/>
      <c r="AC54" s="91"/>
      <c r="AD54" s="91"/>
      <c r="AE54" s="91"/>
      <c r="AF54" s="91"/>
      <c r="AG54" s="91"/>
      <c r="AH54" s="91"/>
      <c r="AI54" s="91"/>
      <c r="AJ54" s="91"/>
      <c r="AK54" s="91"/>
      <c r="AL54" s="91"/>
      <c r="AM54" s="91"/>
      <c r="AN54" s="91"/>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3"/>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5"/>
    </row>
    <row r="55" spans="1:162" ht="45" x14ac:dyDescent="0.2">
      <c r="B55" s="31">
        <v>42961</v>
      </c>
      <c r="C55" s="83">
        <v>0</v>
      </c>
      <c r="D55" s="146" t="s">
        <v>70</v>
      </c>
      <c r="E55" s="147" t="s">
        <v>178</v>
      </c>
      <c r="F55" s="23" t="s">
        <v>1</v>
      </c>
      <c r="G55" s="18"/>
      <c r="H55" s="19"/>
      <c r="I55" s="20"/>
      <c r="J55" s="21"/>
      <c r="K55" s="22"/>
      <c r="L55" s="42"/>
      <c r="M55" s="42"/>
      <c r="N55" s="42"/>
      <c r="O55" s="42"/>
      <c r="P55" s="42"/>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DH55" s="15">
        <f t="shared" si="3"/>
        <v>4</v>
      </c>
    </row>
    <row r="56" spans="1:162" s="96" customFormat="1" ht="15.75" x14ac:dyDescent="0.2">
      <c r="A56" s="85"/>
      <c r="B56" s="86"/>
      <c r="C56" s="87"/>
      <c r="D56" s="87"/>
      <c r="E56" s="87"/>
      <c r="F56" s="87"/>
      <c r="G56" s="87"/>
      <c r="H56" s="87"/>
      <c r="I56" s="87"/>
      <c r="J56" s="87"/>
      <c r="K56" s="88"/>
      <c r="L56" s="89"/>
      <c r="M56" s="89"/>
      <c r="N56" s="89"/>
      <c r="O56" s="89"/>
      <c r="P56" s="89"/>
      <c r="Q56" s="90"/>
      <c r="R56" s="90"/>
      <c r="S56" s="90"/>
      <c r="T56" s="90"/>
      <c r="U56" s="90"/>
      <c r="V56" s="90"/>
      <c r="W56" s="90"/>
      <c r="X56" s="90"/>
      <c r="Y56" s="90"/>
      <c r="Z56" s="90"/>
      <c r="AA56" s="90"/>
      <c r="AB56" s="90"/>
      <c r="AC56" s="91"/>
      <c r="AD56" s="91"/>
      <c r="AE56" s="91"/>
      <c r="AF56" s="91"/>
      <c r="AG56" s="91"/>
      <c r="AH56" s="91"/>
      <c r="AI56" s="91"/>
      <c r="AJ56" s="91"/>
      <c r="AK56" s="91"/>
      <c r="AL56" s="91"/>
      <c r="AM56" s="91"/>
      <c r="AN56" s="91"/>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3"/>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5"/>
    </row>
    <row r="57" spans="1:162" ht="60" customHeight="1" x14ac:dyDescent="0.2">
      <c r="B57" s="31">
        <v>42961</v>
      </c>
      <c r="C57" s="83">
        <v>0</v>
      </c>
      <c r="D57" s="146" t="s">
        <v>71</v>
      </c>
      <c r="E57" s="147" t="s">
        <v>179</v>
      </c>
      <c r="F57" s="23" t="s">
        <v>1</v>
      </c>
      <c r="G57" s="18"/>
      <c r="H57" s="19"/>
      <c r="I57" s="20"/>
      <c r="J57" s="21"/>
      <c r="K57" s="22"/>
      <c r="L57" s="42"/>
      <c r="M57" s="42"/>
      <c r="N57" s="42"/>
      <c r="O57" s="42"/>
      <c r="P57" s="42"/>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DH57" s="15">
        <f t="shared" ref="DH57" si="4">IF(F57="NO",1,IF(F57="PARCIAL",2,IF(F57="SI",3,IF(F57="N/A",4,))))</f>
        <v>4</v>
      </c>
    </row>
    <row r="58" spans="1:162" s="96" customFormat="1" ht="15.75" x14ac:dyDescent="0.2">
      <c r="A58" s="85"/>
      <c r="B58" s="86"/>
      <c r="C58" s="87"/>
      <c r="D58" s="87"/>
      <c r="E58" s="87"/>
      <c r="F58" s="87"/>
      <c r="G58" s="87"/>
      <c r="H58" s="87"/>
      <c r="I58" s="87"/>
      <c r="J58" s="87"/>
      <c r="K58" s="88"/>
      <c r="L58" s="89"/>
      <c r="M58" s="89"/>
      <c r="N58" s="89"/>
      <c r="O58" s="115"/>
      <c r="P58" s="115"/>
      <c r="Q58" s="90"/>
      <c r="R58" s="90"/>
      <c r="S58" s="90"/>
      <c r="T58" s="90"/>
      <c r="U58" s="90"/>
      <c r="V58" s="90"/>
      <c r="W58" s="90"/>
      <c r="X58" s="90"/>
      <c r="Y58" s="90"/>
      <c r="Z58" s="90"/>
      <c r="AA58" s="90"/>
      <c r="AB58" s="90"/>
      <c r="AC58" s="91"/>
      <c r="AD58" s="91"/>
      <c r="AE58" s="91"/>
      <c r="AF58" s="91"/>
      <c r="AG58" s="91"/>
      <c r="AH58" s="91"/>
      <c r="AI58" s="91"/>
      <c r="AJ58" s="91"/>
      <c r="AK58" s="91"/>
      <c r="AL58" s="91"/>
      <c r="AM58" s="91"/>
      <c r="AN58" s="91"/>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3"/>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5"/>
    </row>
    <row r="59" spans="1:162" s="96" customFormat="1" ht="15.75" customHeight="1" x14ac:dyDescent="0.2">
      <c r="A59" s="85"/>
      <c r="B59" s="116" t="s">
        <v>74</v>
      </c>
      <c r="C59" s="117"/>
      <c r="D59" s="117"/>
      <c r="E59" s="117"/>
      <c r="F59" s="117"/>
      <c r="G59" s="117"/>
      <c r="H59" s="117"/>
      <c r="I59" s="117"/>
      <c r="J59" s="117"/>
      <c r="K59" s="118"/>
      <c r="L59" s="101">
        <v>2017</v>
      </c>
      <c r="M59" s="102"/>
      <c r="N59" s="102"/>
      <c r="O59" s="102"/>
      <c r="P59" s="103"/>
      <c r="Q59" s="105">
        <v>2018</v>
      </c>
      <c r="R59" s="105"/>
      <c r="S59" s="105"/>
      <c r="T59" s="105"/>
      <c r="U59" s="105"/>
      <c r="V59" s="105"/>
      <c r="W59" s="105"/>
      <c r="X59" s="105"/>
      <c r="Y59" s="105"/>
      <c r="Z59" s="105"/>
      <c r="AA59" s="105"/>
      <c r="AB59" s="105"/>
      <c r="AC59" s="105">
        <v>2019</v>
      </c>
      <c r="AD59" s="105"/>
      <c r="AE59" s="105"/>
      <c r="AF59" s="105"/>
      <c r="AG59" s="105"/>
      <c r="AH59" s="105"/>
      <c r="AI59" s="105"/>
      <c r="AJ59" s="105"/>
      <c r="AK59" s="105"/>
      <c r="AL59" s="105"/>
      <c r="AM59" s="105"/>
      <c r="AN59" s="105"/>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3"/>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5"/>
    </row>
    <row r="60" spans="1:162" s="96" customFormat="1" ht="74.25" customHeight="1" x14ac:dyDescent="0.2">
      <c r="A60" s="85"/>
      <c r="B60" s="106" t="s">
        <v>45</v>
      </c>
      <c r="C60" s="107" t="s">
        <v>57</v>
      </c>
      <c r="D60" s="108" t="s">
        <v>147</v>
      </c>
      <c r="E60" s="108"/>
      <c r="F60" s="16" t="str">
        <f>IF(DH60=1,"NO",IF(DH60=2,"PARCIAL",IF(DH60=3,"SI",IF(DH60=4,"N/A","NO"))))</f>
        <v>NO</v>
      </c>
      <c r="G60" s="109" t="s">
        <v>55</v>
      </c>
      <c r="H60" s="110" t="s">
        <v>135</v>
      </c>
      <c r="I60" s="110" t="s">
        <v>56</v>
      </c>
      <c r="J60" s="110" t="s">
        <v>85</v>
      </c>
      <c r="K60" s="111" t="s">
        <v>130</v>
      </c>
      <c r="L60" s="119" t="s">
        <v>204</v>
      </c>
      <c r="M60" s="119" t="s">
        <v>205</v>
      </c>
      <c r="N60" s="119" t="s">
        <v>206</v>
      </c>
      <c r="O60" s="119" t="s">
        <v>207</v>
      </c>
      <c r="P60" s="119" t="s">
        <v>208</v>
      </c>
      <c r="Q60" s="113" t="s">
        <v>209</v>
      </c>
      <c r="R60" s="114" t="s">
        <v>210</v>
      </c>
      <c r="S60" s="114" t="s">
        <v>211</v>
      </c>
      <c r="T60" s="114" t="s">
        <v>212</v>
      </c>
      <c r="U60" s="114" t="s">
        <v>213</v>
      </c>
      <c r="V60" s="114" t="s">
        <v>214</v>
      </c>
      <c r="W60" s="114" t="s">
        <v>215</v>
      </c>
      <c r="X60" s="114" t="s">
        <v>204</v>
      </c>
      <c r="Y60" s="114" t="s">
        <v>205</v>
      </c>
      <c r="Z60" s="114" t="s">
        <v>206</v>
      </c>
      <c r="AA60" s="114" t="s">
        <v>207</v>
      </c>
      <c r="AB60" s="114" t="s">
        <v>208</v>
      </c>
      <c r="AC60" s="113" t="s">
        <v>209</v>
      </c>
      <c r="AD60" s="114" t="s">
        <v>210</v>
      </c>
      <c r="AE60" s="114" t="s">
        <v>211</v>
      </c>
      <c r="AF60" s="114" t="s">
        <v>212</v>
      </c>
      <c r="AG60" s="114" t="s">
        <v>213</v>
      </c>
      <c r="AH60" s="114" t="s">
        <v>214</v>
      </c>
      <c r="AI60" s="114" t="s">
        <v>215</v>
      </c>
      <c r="AJ60" s="114" t="s">
        <v>204</v>
      </c>
      <c r="AK60" s="114" t="s">
        <v>205</v>
      </c>
      <c r="AL60" s="114" t="s">
        <v>206</v>
      </c>
      <c r="AM60" s="114" t="s">
        <v>207</v>
      </c>
      <c r="AN60" s="114" t="s">
        <v>208</v>
      </c>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3">
        <f>MIN(DH61:DH75)</f>
        <v>1</v>
      </c>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5"/>
    </row>
    <row r="61" spans="1:162" ht="45" x14ac:dyDescent="0.2">
      <c r="B61" s="30">
        <v>42961</v>
      </c>
      <c r="C61" s="83">
        <v>0</v>
      </c>
      <c r="D61" s="144" t="s">
        <v>14</v>
      </c>
      <c r="E61" s="145" t="s">
        <v>180</v>
      </c>
      <c r="F61" s="17" t="s">
        <v>47</v>
      </c>
      <c r="G61" s="18"/>
      <c r="H61" s="19"/>
      <c r="I61" s="20"/>
      <c r="J61" s="21"/>
      <c r="K61" s="22"/>
      <c r="L61" s="42"/>
      <c r="M61" s="41"/>
      <c r="N61" s="42"/>
      <c r="O61" s="42"/>
      <c r="P61" s="42"/>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DH61" s="15">
        <f t="shared" ref="DH61:DH73" si="5">IF(F61="NO",1,IF(F61="PARCIAL",2,IF(F61="SI",3,IF(F61="N/A",4,))))</f>
        <v>2</v>
      </c>
    </row>
    <row r="62" spans="1:162" s="96" customFormat="1" ht="15.75" x14ac:dyDescent="0.2">
      <c r="A62" s="85"/>
      <c r="B62" s="86"/>
      <c r="C62" s="87"/>
      <c r="D62" s="87"/>
      <c r="E62" s="87"/>
      <c r="F62" s="87"/>
      <c r="G62" s="87"/>
      <c r="H62" s="87"/>
      <c r="I62" s="87"/>
      <c r="J62" s="87"/>
      <c r="K62" s="88"/>
      <c r="L62" s="89"/>
      <c r="M62" s="89"/>
      <c r="N62" s="89"/>
      <c r="O62" s="115"/>
      <c r="P62" s="115"/>
      <c r="Q62" s="90"/>
      <c r="R62" s="90"/>
      <c r="S62" s="90"/>
      <c r="T62" s="90"/>
      <c r="U62" s="90"/>
      <c r="V62" s="90"/>
      <c r="W62" s="90"/>
      <c r="X62" s="90"/>
      <c r="Y62" s="90"/>
      <c r="Z62" s="90"/>
      <c r="AA62" s="90"/>
      <c r="AB62" s="90"/>
      <c r="AC62" s="91"/>
      <c r="AD62" s="91"/>
      <c r="AE62" s="91"/>
      <c r="AF62" s="91"/>
      <c r="AG62" s="91"/>
      <c r="AH62" s="91"/>
      <c r="AI62" s="91"/>
      <c r="AJ62" s="91"/>
      <c r="AK62" s="91"/>
      <c r="AL62" s="91"/>
      <c r="AM62" s="91"/>
      <c r="AN62" s="91"/>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3"/>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5"/>
    </row>
    <row r="63" spans="1:162" ht="45" x14ac:dyDescent="0.2">
      <c r="B63" s="31">
        <v>42961</v>
      </c>
      <c r="C63" s="83">
        <v>0</v>
      </c>
      <c r="D63" s="146" t="s">
        <v>15</v>
      </c>
      <c r="E63" s="147" t="s">
        <v>181</v>
      </c>
      <c r="F63" s="23" t="s">
        <v>46</v>
      </c>
      <c r="G63" s="18"/>
      <c r="H63" s="19"/>
      <c r="I63" s="20"/>
      <c r="J63" s="21"/>
      <c r="K63" s="22"/>
      <c r="L63" s="42"/>
      <c r="M63" s="41"/>
      <c r="N63" s="42"/>
      <c r="O63" s="42"/>
      <c r="P63" s="42"/>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DH63" s="15">
        <f t="shared" si="5"/>
        <v>1</v>
      </c>
    </row>
    <row r="64" spans="1:162" s="96" customFormat="1" ht="15.75" x14ac:dyDescent="0.2">
      <c r="A64" s="85"/>
      <c r="B64" s="86"/>
      <c r="C64" s="87"/>
      <c r="D64" s="87"/>
      <c r="E64" s="87"/>
      <c r="F64" s="87"/>
      <c r="G64" s="87"/>
      <c r="H64" s="87"/>
      <c r="I64" s="87"/>
      <c r="J64" s="87"/>
      <c r="K64" s="88"/>
      <c r="L64" s="89"/>
      <c r="M64" s="89"/>
      <c r="N64" s="89"/>
      <c r="O64" s="115"/>
      <c r="P64" s="115"/>
      <c r="Q64" s="90"/>
      <c r="R64" s="90"/>
      <c r="S64" s="90"/>
      <c r="T64" s="90"/>
      <c r="U64" s="90"/>
      <c r="V64" s="90"/>
      <c r="W64" s="90"/>
      <c r="X64" s="90"/>
      <c r="Y64" s="90"/>
      <c r="Z64" s="90"/>
      <c r="AA64" s="90"/>
      <c r="AB64" s="90"/>
      <c r="AC64" s="91"/>
      <c r="AD64" s="91"/>
      <c r="AE64" s="91"/>
      <c r="AF64" s="91"/>
      <c r="AG64" s="91"/>
      <c r="AH64" s="91"/>
      <c r="AI64" s="91"/>
      <c r="AJ64" s="91"/>
      <c r="AK64" s="91"/>
      <c r="AL64" s="91"/>
      <c r="AM64" s="91"/>
      <c r="AN64" s="91"/>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3"/>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5"/>
    </row>
    <row r="65" spans="1:162" ht="45" x14ac:dyDescent="0.2">
      <c r="B65" s="31">
        <v>42961</v>
      </c>
      <c r="C65" s="83">
        <v>0</v>
      </c>
      <c r="D65" s="146" t="s">
        <v>16</v>
      </c>
      <c r="E65" s="147" t="s">
        <v>182</v>
      </c>
      <c r="F65" s="23" t="s">
        <v>48</v>
      </c>
      <c r="G65" s="18"/>
      <c r="H65" s="19"/>
      <c r="I65" s="20"/>
      <c r="J65" s="21"/>
      <c r="K65" s="22"/>
      <c r="L65" s="42"/>
      <c r="M65" s="41"/>
      <c r="N65" s="42"/>
      <c r="O65" s="42"/>
      <c r="P65" s="42"/>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DH65" s="15">
        <f t="shared" si="5"/>
        <v>3</v>
      </c>
    </row>
    <row r="66" spans="1:162" s="96" customFormat="1" ht="15.75" x14ac:dyDescent="0.2">
      <c r="A66" s="85"/>
      <c r="B66" s="86"/>
      <c r="C66" s="87"/>
      <c r="D66" s="87"/>
      <c r="E66" s="87"/>
      <c r="F66" s="87"/>
      <c r="G66" s="87"/>
      <c r="H66" s="87"/>
      <c r="I66" s="87"/>
      <c r="J66" s="87"/>
      <c r="K66" s="88"/>
      <c r="L66" s="89"/>
      <c r="M66" s="89"/>
      <c r="N66" s="89"/>
      <c r="O66" s="115"/>
      <c r="P66" s="115"/>
      <c r="Q66" s="90"/>
      <c r="R66" s="90"/>
      <c r="S66" s="90"/>
      <c r="T66" s="90"/>
      <c r="U66" s="90"/>
      <c r="V66" s="90"/>
      <c r="W66" s="90"/>
      <c r="X66" s="90"/>
      <c r="Y66" s="90"/>
      <c r="Z66" s="90"/>
      <c r="AA66" s="90"/>
      <c r="AB66" s="90"/>
      <c r="AC66" s="91"/>
      <c r="AD66" s="91"/>
      <c r="AE66" s="91"/>
      <c r="AF66" s="91"/>
      <c r="AG66" s="91"/>
      <c r="AH66" s="91"/>
      <c r="AI66" s="91"/>
      <c r="AJ66" s="91"/>
      <c r="AK66" s="91"/>
      <c r="AL66" s="91"/>
      <c r="AM66" s="91"/>
      <c r="AN66" s="91"/>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3"/>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5"/>
    </row>
    <row r="67" spans="1:162" ht="30" x14ac:dyDescent="0.2">
      <c r="B67" s="31">
        <v>42961</v>
      </c>
      <c r="C67" s="83">
        <v>0</v>
      </c>
      <c r="D67" s="146" t="s">
        <v>17</v>
      </c>
      <c r="E67" s="147" t="s">
        <v>183</v>
      </c>
      <c r="F67" s="23" t="s">
        <v>47</v>
      </c>
      <c r="G67" s="18"/>
      <c r="H67" s="19"/>
      <c r="I67" s="20"/>
      <c r="J67" s="21"/>
      <c r="K67" s="22"/>
      <c r="L67" s="42"/>
      <c r="M67" s="41"/>
      <c r="N67" s="42"/>
      <c r="O67" s="42"/>
      <c r="P67" s="42"/>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DH67" s="15">
        <f t="shared" si="5"/>
        <v>2</v>
      </c>
    </row>
    <row r="68" spans="1:162" s="96" customFormat="1" ht="15.75" x14ac:dyDescent="0.2">
      <c r="A68" s="85"/>
      <c r="B68" s="86"/>
      <c r="C68" s="87"/>
      <c r="D68" s="87"/>
      <c r="E68" s="87"/>
      <c r="F68" s="87"/>
      <c r="G68" s="87"/>
      <c r="H68" s="87"/>
      <c r="I68" s="87"/>
      <c r="J68" s="87"/>
      <c r="K68" s="88"/>
      <c r="L68" s="89"/>
      <c r="M68" s="89"/>
      <c r="N68" s="89"/>
      <c r="O68" s="89"/>
      <c r="P68" s="89"/>
      <c r="Q68" s="90"/>
      <c r="R68" s="90"/>
      <c r="S68" s="90"/>
      <c r="T68" s="90"/>
      <c r="U68" s="90"/>
      <c r="V68" s="90"/>
      <c r="W68" s="90"/>
      <c r="X68" s="90"/>
      <c r="Y68" s="90"/>
      <c r="Z68" s="90"/>
      <c r="AA68" s="90"/>
      <c r="AB68" s="90"/>
      <c r="AC68" s="91"/>
      <c r="AD68" s="91"/>
      <c r="AE68" s="91"/>
      <c r="AF68" s="91"/>
      <c r="AG68" s="91"/>
      <c r="AH68" s="91"/>
      <c r="AI68" s="91"/>
      <c r="AJ68" s="91"/>
      <c r="AK68" s="91"/>
      <c r="AL68" s="91"/>
      <c r="AM68" s="91"/>
      <c r="AN68" s="91"/>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3"/>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5"/>
    </row>
    <row r="69" spans="1:162" ht="60" x14ac:dyDescent="0.2">
      <c r="B69" s="31">
        <v>42961</v>
      </c>
      <c r="C69" s="83">
        <v>0</v>
      </c>
      <c r="D69" s="146" t="s">
        <v>18</v>
      </c>
      <c r="E69" s="147" t="s">
        <v>184</v>
      </c>
      <c r="F69" s="23" t="s">
        <v>47</v>
      </c>
      <c r="G69" s="18"/>
      <c r="H69" s="19"/>
      <c r="I69" s="20"/>
      <c r="J69" s="21"/>
      <c r="K69" s="22"/>
      <c r="L69" s="42"/>
      <c r="M69" s="41"/>
      <c r="N69" s="42"/>
      <c r="O69" s="42"/>
      <c r="P69" s="42"/>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DH69" s="15">
        <f t="shared" si="5"/>
        <v>2</v>
      </c>
    </row>
    <row r="70" spans="1:162" s="96" customFormat="1" ht="15.75" x14ac:dyDescent="0.2">
      <c r="A70" s="85"/>
      <c r="B70" s="86"/>
      <c r="C70" s="87"/>
      <c r="D70" s="87"/>
      <c r="E70" s="87"/>
      <c r="F70" s="87"/>
      <c r="G70" s="87"/>
      <c r="H70" s="87"/>
      <c r="I70" s="87"/>
      <c r="J70" s="87"/>
      <c r="K70" s="88"/>
      <c r="L70" s="89"/>
      <c r="M70" s="89"/>
      <c r="N70" s="89"/>
      <c r="O70" s="89"/>
      <c r="P70" s="89"/>
      <c r="Q70" s="90"/>
      <c r="R70" s="90"/>
      <c r="S70" s="90"/>
      <c r="T70" s="90"/>
      <c r="U70" s="90"/>
      <c r="V70" s="90"/>
      <c r="W70" s="90"/>
      <c r="X70" s="90"/>
      <c r="Y70" s="90"/>
      <c r="Z70" s="90"/>
      <c r="AA70" s="90"/>
      <c r="AB70" s="90"/>
      <c r="AC70" s="91"/>
      <c r="AD70" s="91"/>
      <c r="AE70" s="91"/>
      <c r="AF70" s="91"/>
      <c r="AG70" s="91"/>
      <c r="AH70" s="91"/>
      <c r="AI70" s="91"/>
      <c r="AJ70" s="91"/>
      <c r="AK70" s="91"/>
      <c r="AL70" s="91"/>
      <c r="AM70" s="91"/>
      <c r="AN70" s="91"/>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3"/>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5"/>
    </row>
    <row r="71" spans="1:162" ht="30" x14ac:dyDescent="0.2">
      <c r="B71" s="31">
        <v>42961</v>
      </c>
      <c r="C71" s="83">
        <v>0</v>
      </c>
      <c r="D71" s="146" t="s">
        <v>19</v>
      </c>
      <c r="E71" s="147" t="s">
        <v>203</v>
      </c>
      <c r="F71" s="23" t="s">
        <v>47</v>
      </c>
      <c r="G71" s="18"/>
      <c r="H71" s="19"/>
      <c r="I71" s="20"/>
      <c r="J71" s="21"/>
      <c r="K71" s="22"/>
      <c r="L71" s="42"/>
      <c r="M71" s="42"/>
      <c r="N71" s="42"/>
      <c r="O71" s="42"/>
      <c r="P71" s="42"/>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DH71" s="15">
        <f t="shared" si="5"/>
        <v>2</v>
      </c>
    </row>
    <row r="72" spans="1:162" s="96" customFormat="1" ht="15.75" x14ac:dyDescent="0.2">
      <c r="A72" s="85"/>
      <c r="B72" s="86"/>
      <c r="C72" s="87"/>
      <c r="D72" s="87"/>
      <c r="E72" s="87"/>
      <c r="F72" s="87"/>
      <c r="G72" s="87"/>
      <c r="H72" s="87"/>
      <c r="I72" s="87"/>
      <c r="J72" s="87"/>
      <c r="K72" s="88"/>
      <c r="L72" s="89"/>
      <c r="M72" s="89"/>
      <c r="N72" s="89"/>
      <c r="O72" s="89"/>
      <c r="P72" s="89"/>
      <c r="Q72" s="90"/>
      <c r="R72" s="90"/>
      <c r="S72" s="90"/>
      <c r="T72" s="90"/>
      <c r="U72" s="90"/>
      <c r="V72" s="90"/>
      <c r="W72" s="90"/>
      <c r="X72" s="90"/>
      <c r="Y72" s="90"/>
      <c r="Z72" s="90"/>
      <c r="AA72" s="90"/>
      <c r="AB72" s="90"/>
      <c r="AC72" s="91"/>
      <c r="AD72" s="91"/>
      <c r="AE72" s="91"/>
      <c r="AF72" s="91"/>
      <c r="AG72" s="91"/>
      <c r="AH72" s="91"/>
      <c r="AI72" s="91"/>
      <c r="AJ72" s="91"/>
      <c r="AK72" s="91"/>
      <c r="AL72" s="91"/>
      <c r="AM72" s="91"/>
      <c r="AN72" s="9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3"/>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5"/>
    </row>
    <row r="73" spans="1:162" ht="30" x14ac:dyDescent="0.2">
      <c r="B73" s="31">
        <v>42961</v>
      </c>
      <c r="C73" s="83">
        <v>0</v>
      </c>
      <c r="D73" s="146" t="s">
        <v>72</v>
      </c>
      <c r="E73" s="147" t="s">
        <v>185</v>
      </c>
      <c r="F73" s="23" t="s">
        <v>47</v>
      </c>
      <c r="G73" s="18"/>
      <c r="H73" s="19"/>
      <c r="I73" s="20"/>
      <c r="J73" s="21"/>
      <c r="K73" s="22"/>
      <c r="L73" s="42"/>
      <c r="M73" s="42"/>
      <c r="N73" s="42"/>
      <c r="O73" s="42"/>
      <c r="P73" s="42"/>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DH73" s="15">
        <f t="shared" si="5"/>
        <v>2</v>
      </c>
    </row>
    <row r="74" spans="1:162" s="96" customFormat="1" ht="15.75" x14ac:dyDescent="0.2">
      <c r="A74" s="85"/>
      <c r="B74" s="86"/>
      <c r="C74" s="87"/>
      <c r="D74" s="87"/>
      <c r="E74" s="87"/>
      <c r="F74" s="87"/>
      <c r="G74" s="87"/>
      <c r="H74" s="87"/>
      <c r="I74" s="87"/>
      <c r="J74" s="87"/>
      <c r="K74" s="88"/>
      <c r="L74" s="89"/>
      <c r="M74" s="89"/>
      <c r="N74" s="89"/>
      <c r="O74" s="89"/>
      <c r="P74" s="89"/>
      <c r="Q74" s="90"/>
      <c r="R74" s="90"/>
      <c r="S74" s="90"/>
      <c r="T74" s="90"/>
      <c r="U74" s="90"/>
      <c r="V74" s="90"/>
      <c r="W74" s="90"/>
      <c r="X74" s="90"/>
      <c r="Y74" s="90"/>
      <c r="Z74" s="90"/>
      <c r="AA74" s="90"/>
      <c r="AB74" s="90"/>
      <c r="AC74" s="91"/>
      <c r="AD74" s="91"/>
      <c r="AE74" s="91"/>
      <c r="AF74" s="91"/>
      <c r="AG74" s="91"/>
      <c r="AH74" s="91"/>
      <c r="AI74" s="91"/>
      <c r="AJ74" s="91"/>
      <c r="AK74" s="91"/>
      <c r="AL74" s="91"/>
      <c r="AM74" s="91"/>
      <c r="AN74" s="91"/>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c r="DD74" s="92"/>
      <c r="DE74" s="92"/>
      <c r="DF74" s="92"/>
      <c r="DG74" s="92"/>
      <c r="DH74" s="93"/>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5"/>
    </row>
    <row r="75" spans="1:162" ht="30" x14ac:dyDescent="0.2">
      <c r="B75" s="31">
        <v>42961</v>
      </c>
      <c r="C75" s="83">
        <v>0</v>
      </c>
      <c r="D75" s="146" t="s">
        <v>73</v>
      </c>
      <c r="E75" s="147" t="s">
        <v>75</v>
      </c>
      <c r="F75" s="23" t="s">
        <v>47</v>
      </c>
      <c r="G75" s="18"/>
      <c r="H75" s="19"/>
      <c r="I75" s="20"/>
      <c r="J75" s="21"/>
      <c r="K75" s="22"/>
      <c r="L75" s="42"/>
      <c r="M75" s="41"/>
      <c r="N75" s="42"/>
      <c r="O75" s="42"/>
      <c r="P75" s="42"/>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DH75" s="15">
        <f t="shared" ref="DH75" si="6">IF(F75="NO",1,IF(F75="PARCIAL",2,IF(F75="SI",3,IF(F75="N/A",4,))))</f>
        <v>2</v>
      </c>
    </row>
    <row r="76" spans="1:162" s="96" customFormat="1" ht="15.75" x14ac:dyDescent="0.2">
      <c r="A76" s="85"/>
      <c r="B76" s="86"/>
      <c r="C76" s="87"/>
      <c r="D76" s="87"/>
      <c r="E76" s="87"/>
      <c r="F76" s="87"/>
      <c r="G76" s="87"/>
      <c r="H76" s="87"/>
      <c r="I76" s="87"/>
      <c r="J76" s="87"/>
      <c r="K76" s="88"/>
      <c r="L76" s="89"/>
      <c r="M76" s="89"/>
      <c r="N76" s="89"/>
      <c r="O76" s="115"/>
      <c r="P76" s="115"/>
      <c r="Q76" s="90"/>
      <c r="R76" s="90"/>
      <c r="S76" s="90"/>
      <c r="T76" s="90"/>
      <c r="U76" s="90"/>
      <c r="V76" s="90"/>
      <c r="W76" s="90"/>
      <c r="X76" s="90"/>
      <c r="Y76" s="90"/>
      <c r="Z76" s="90"/>
      <c r="AA76" s="90"/>
      <c r="AB76" s="90"/>
      <c r="AC76" s="91"/>
      <c r="AD76" s="91"/>
      <c r="AE76" s="91"/>
      <c r="AF76" s="91"/>
      <c r="AG76" s="91"/>
      <c r="AH76" s="91"/>
      <c r="AI76" s="91"/>
      <c r="AJ76" s="91"/>
      <c r="AK76" s="91"/>
      <c r="AL76" s="91"/>
      <c r="AM76" s="91"/>
      <c r="AN76" s="91"/>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c r="DD76" s="92"/>
      <c r="DE76" s="92"/>
      <c r="DF76" s="92"/>
      <c r="DG76" s="92"/>
      <c r="DH76" s="93"/>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5"/>
    </row>
    <row r="77" spans="1:162" s="96" customFormat="1" ht="15.75" customHeight="1" x14ac:dyDescent="0.2">
      <c r="A77" s="85"/>
      <c r="B77" s="116" t="s">
        <v>76</v>
      </c>
      <c r="C77" s="117"/>
      <c r="D77" s="117"/>
      <c r="E77" s="117"/>
      <c r="F77" s="117"/>
      <c r="G77" s="117"/>
      <c r="H77" s="117"/>
      <c r="I77" s="117"/>
      <c r="J77" s="117"/>
      <c r="K77" s="118"/>
      <c r="L77" s="101">
        <v>2017</v>
      </c>
      <c r="M77" s="102"/>
      <c r="N77" s="102"/>
      <c r="O77" s="102"/>
      <c r="P77" s="103"/>
      <c r="Q77" s="105">
        <v>2018</v>
      </c>
      <c r="R77" s="105"/>
      <c r="S77" s="105"/>
      <c r="T77" s="105"/>
      <c r="U77" s="105"/>
      <c r="V77" s="105"/>
      <c r="W77" s="105"/>
      <c r="X77" s="105"/>
      <c r="Y77" s="105"/>
      <c r="Z77" s="105"/>
      <c r="AA77" s="105"/>
      <c r="AB77" s="105"/>
      <c r="AC77" s="105">
        <v>2019</v>
      </c>
      <c r="AD77" s="105"/>
      <c r="AE77" s="105"/>
      <c r="AF77" s="105"/>
      <c r="AG77" s="105"/>
      <c r="AH77" s="105"/>
      <c r="AI77" s="105"/>
      <c r="AJ77" s="105"/>
      <c r="AK77" s="105"/>
      <c r="AL77" s="105"/>
      <c r="AM77" s="105"/>
      <c r="AN77" s="105"/>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c r="DD77" s="92"/>
      <c r="DE77" s="92"/>
      <c r="DF77" s="92"/>
      <c r="DG77" s="92"/>
      <c r="DH77" s="93"/>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5"/>
    </row>
    <row r="78" spans="1:162" s="96" customFormat="1" ht="47.25" customHeight="1" x14ac:dyDescent="0.2">
      <c r="A78" s="85"/>
      <c r="B78" s="106" t="s">
        <v>45</v>
      </c>
      <c r="C78" s="107" t="s">
        <v>57</v>
      </c>
      <c r="D78" s="108" t="s">
        <v>148</v>
      </c>
      <c r="E78" s="108"/>
      <c r="F78" s="16" t="str">
        <f>IF(DH78=1,"NO",IF(DH78=2,"PARCIAL",IF(DH78=3,"SI",IF(DH78=4,"N/A","NO"))))</f>
        <v>PARCIAL</v>
      </c>
      <c r="G78" s="109" t="s">
        <v>55</v>
      </c>
      <c r="H78" s="110" t="s">
        <v>135</v>
      </c>
      <c r="I78" s="110" t="s">
        <v>56</v>
      </c>
      <c r="J78" s="110" t="s">
        <v>85</v>
      </c>
      <c r="K78" s="111" t="s">
        <v>130</v>
      </c>
      <c r="L78" s="119" t="s">
        <v>204</v>
      </c>
      <c r="M78" s="119" t="s">
        <v>205</v>
      </c>
      <c r="N78" s="119" t="s">
        <v>206</v>
      </c>
      <c r="O78" s="119" t="s">
        <v>207</v>
      </c>
      <c r="P78" s="119" t="s">
        <v>208</v>
      </c>
      <c r="Q78" s="113" t="s">
        <v>209</v>
      </c>
      <c r="R78" s="114" t="s">
        <v>210</v>
      </c>
      <c r="S78" s="114" t="s">
        <v>211</v>
      </c>
      <c r="T78" s="114" t="s">
        <v>212</v>
      </c>
      <c r="U78" s="114" t="s">
        <v>213</v>
      </c>
      <c r="V78" s="114" t="s">
        <v>214</v>
      </c>
      <c r="W78" s="114" t="s">
        <v>215</v>
      </c>
      <c r="X78" s="114" t="s">
        <v>204</v>
      </c>
      <c r="Y78" s="114" t="s">
        <v>205</v>
      </c>
      <c r="Z78" s="114" t="s">
        <v>206</v>
      </c>
      <c r="AA78" s="114" t="s">
        <v>207</v>
      </c>
      <c r="AB78" s="114" t="s">
        <v>208</v>
      </c>
      <c r="AC78" s="113" t="s">
        <v>209</v>
      </c>
      <c r="AD78" s="114" t="s">
        <v>210</v>
      </c>
      <c r="AE78" s="114" t="s">
        <v>211</v>
      </c>
      <c r="AF78" s="114" t="s">
        <v>212</v>
      </c>
      <c r="AG78" s="114" t="s">
        <v>213</v>
      </c>
      <c r="AH78" s="114" t="s">
        <v>214</v>
      </c>
      <c r="AI78" s="114" t="s">
        <v>215</v>
      </c>
      <c r="AJ78" s="114" t="s">
        <v>204</v>
      </c>
      <c r="AK78" s="114" t="s">
        <v>205</v>
      </c>
      <c r="AL78" s="114" t="s">
        <v>206</v>
      </c>
      <c r="AM78" s="114" t="s">
        <v>207</v>
      </c>
      <c r="AN78" s="114" t="s">
        <v>208</v>
      </c>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c r="DD78" s="92"/>
      <c r="DE78" s="92"/>
      <c r="DF78" s="92"/>
      <c r="DG78" s="92"/>
      <c r="DH78" s="93">
        <f>MIN(DH79:DH91)</f>
        <v>2</v>
      </c>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5"/>
    </row>
    <row r="79" spans="1:162" ht="51" customHeight="1" x14ac:dyDescent="0.2">
      <c r="B79" s="30">
        <v>42961</v>
      </c>
      <c r="C79" s="83">
        <v>0</v>
      </c>
      <c r="D79" s="144" t="s">
        <v>77</v>
      </c>
      <c r="E79" s="145" t="s">
        <v>168</v>
      </c>
      <c r="F79" s="17" t="s">
        <v>47</v>
      </c>
      <c r="G79" s="18"/>
      <c r="H79" s="19"/>
      <c r="I79" s="20"/>
      <c r="J79" s="21"/>
      <c r="K79" s="22"/>
      <c r="L79" s="42"/>
      <c r="M79" s="41"/>
      <c r="N79" s="42"/>
      <c r="O79" s="42"/>
      <c r="P79" s="42"/>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DH79" s="15">
        <f t="shared" ref="DH79:DH89" si="7">IF(F79="NO",1,IF(F79="PARCIAL",2,IF(F79="SI",3,IF(F79="N/A",4,))))</f>
        <v>2</v>
      </c>
    </row>
    <row r="80" spans="1:162" s="96" customFormat="1" ht="15.75" x14ac:dyDescent="0.2">
      <c r="A80" s="85"/>
      <c r="B80" s="86"/>
      <c r="C80" s="87"/>
      <c r="D80" s="87"/>
      <c r="E80" s="87"/>
      <c r="F80" s="87"/>
      <c r="G80" s="87"/>
      <c r="H80" s="87"/>
      <c r="I80" s="87"/>
      <c r="J80" s="87"/>
      <c r="K80" s="88"/>
      <c r="L80" s="89"/>
      <c r="M80" s="89"/>
      <c r="N80" s="89"/>
      <c r="O80" s="89"/>
      <c r="P80" s="89"/>
      <c r="Q80" s="90"/>
      <c r="R80" s="90"/>
      <c r="S80" s="90"/>
      <c r="T80" s="90"/>
      <c r="U80" s="90"/>
      <c r="V80" s="90"/>
      <c r="W80" s="90"/>
      <c r="X80" s="90"/>
      <c r="Y80" s="90"/>
      <c r="Z80" s="90"/>
      <c r="AA80" s="90"/>
      <c r="AB80" s="90"/>
      <c r="AC80" s="91"/>
      <c r="AD80" s="91"/>
      <c r="AE80" s="91"/>
      <c r="AF80" s="91"/>
      <c r="AG80" s="91"/>
      <c r="AH80" s="91"/>
      <c r="AI80" s="91"/>
      <c r="AJ80" s="91"/>
      <c r="AK80" s="91"/>
      <c r="AL80" s="91"/>
      <c r="AM80" s="91"/>
      <c r="AN80" s="91"/>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c r="DD80" s="92"/>
      <c r="DE80" s="92"/>
      <c r="DF80" s="92"/>
      <c r="DG80" s="92"/>
      <c r="DH80" s="93"/>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5"/>
    </row>
    <row r="81" spans="1:162" ht="54" customHeight="1" x14ac:dyDescent="0.2">
      <c r="B81" s="31">
        <v>42961</v>
      </c>
      <c r="C81" s="83">
        <v>0</v>
      </c>
      <c r="D81" s="146" t="s">
        <v>78</v>
      </c>
      <c r="E81" s="147" t="s">
        <v>149</v>
      </c>
      <c r="F81" s="23" t="s">
        <v>47</v>
      </c>
      <c r="G81" s="18"/>
      <c r="H81" s="19"/>
      <c r="I81" s="20"/>
      <c r="J81" s="21"/>
      <c r="K81" s="22"/>
      <c r="L81" s="42"/>
      <c r="M81" s="41"/>
      <c r="N81" s="42"/>
      <c r="O81" s="42"/>
      <c r="P81" s="42"/>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DH81" s="15">
        <f t="shared" si="7"/>
        <v>2</v>
      </c>
    </row>
    <row r="82" spans="1:162" s="96" customFormat="1" ht="15.75" x14ac:dyDescent="0.2">
      <c r="A82" s="85"/>
      <c r="B82" s="86"/>
      <c r="C82" s="87"/>
      <c r="D82" s="87"/>
      <c r="E82" s="87"/>
      <c r="F82" s="87"/>
      <c r="G82" s="87"/>
      <c r="H82" s="87"/>
      <c r="I82" s="87"/>
      <c r="J82" s="87"/>
      <c r="K82" s="88"/>
      <c r="L82" s="89"/>
      <c r="M82" s="89"/>
      <c r="N82" s="89"/>
      <c r="O82" s="89"/>
      <c r="P82" s="89"/>
      <c r="Q82" s="90"/>
      <c r="R82" s="90"/>
      <c r="S82" s="90"/>
      <c r="T82" s="90"/>
      <c r="U82" s="90"/>
      <c r="V82" s="90"/>
      <c r="W82" s="90"/>
      <c r="X82" s="90"/>
      <c r="Y82" s="90"/>
      <c r="Z82" s="90"/>
      <c r="AA82" s="90"/>
      <c r="AB82" s="90"/>
      <c r="AC82" s="91"/>
      <c r="AD82" s="91"/>
      <c r="AE82" s="91"/>
      <c r="AF82" s="91"/>
      <c r="AG82" s="91"/>
      <c r="AH82" s="91"/>
      <c r="AI82" s="91"/>
      <c r="AJ82" s="91"/>
      <c r="AK82" s="91"/>
      <c r="AL82" s="91"/>
      <c r="AM82" s="91"/>
      <c r="AN82" s="91"/>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3"/>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5"/>
    </row>
    <row r="83" spans="1:162" ht="51" customHeight="1" x14ac:dyDescent="0.2">
      <c r="B83" s="31">
        <v>42961</v>
      </c>
      <c r="C83" s="83">
        <v>0</v>
      </c>
      <c r="D83" s="146" t="s">
        <v>79</v>
      </c>
      <c r="E83" s="147" t="s">
        <v>201</v>
      </c>
      <c r="F83" s="23" t="s">
        <v>47</v>
      </c>
      <c r="G83" s="18"/>
      <c r="H83" s="19"/>
      <c r="I83" s="20"/>
      <c r="J83" s="21"/>
      <c r="K83" s="22"/>
      <c r="L83" s="42"/>
      <c r="M83" s="41"/>
      <c r="N83" s="42"/>
      <c r="O83" s="42"/>
      <c r="P83" s="42"/>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DH83" s="15">
        <f t="shared" si="7"/>
        <v>2</v>
      </c>
    </row>
    <row r="84" spans="1:162" s="96" customFormat="1" ht="15.75" x14ac:dyDescent="0.2">
      <c r="A84" s="85"/>
      <c r="B84" s="86"/>
      <c r="C84" s="87"/>
      <c r="D84" s="87"/>
      <c r="E84" s="87"/>
      <c r="F84" s="87"/>
      <c r="G84" s="87"/>
      <c r="H84" s="87"/>
      <c r="I84" s="87"/>
      <c r="J84" s="87"/>
      <c r="K84" s="88"/>
      <c r="L84" s="89"/>
      <c r="M84" s="89"/>
      <c r="N84" s="89"/>
      <c r="O84" s="89"/>
      <c r="P84" s="89"/>
      <c r="Q84" s="90"/>
      <c r="R84" s="90"/>
      <c r="S84" s="90"/>
      <c r="T84" s="90"/>
      <c r="U84" s="90"/>
      <c r="V84" s="90"/>
      <c r="W84" s="90"/>
      <c r="X84" s="90"/>
      <c r="Y84" s="90"/>
      <c r="Z84" s="90"/>
      <c r="AA84" s="90"/>
      <c r="AB84" s="90"/>
      <c r="AC84" s="91"/>
      <c r="AD84" s="91"/>
      <c r="AE84" s="91"/>
      <c r="AF84" s="91"/>
      <c r="AG84" s="91"/>
      <c r="AH84" s="91"/>
      <c r="AI84" s="91"/>
      <c r="AJ84" s="91"/>
      <c r="AK84" s="91"/>
      <c r="AL84" s="91"/>
      <c r="AM84" s="91"/>
      <c r="AN84" s="91"/>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c r="DD84" s="92"/>
      <c r="DE84" s="92"/>
      <c r="DF84" s="92"/>
      <c r="DG84" s="92"/>
      <c r="DH84" s="93"/>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5"/>
    </row>
    <row r="85" spans="1:162" ht="30" x14ac:dyDescent="0.2">
      <c r="B85" s="31">
        <v>42961</v>
      </c>
      <c r="C85" s="83">
        <v>0</v>
      </c>
      <c r="D85" s="146" t="s">
        <v>80</v>
      </c>
      <c r="E85" s="147" t="s">
        <v>150</v>
      </c>
      <c r="F85" s="23" t="s">
        <v>47</v>
      </c>
      <c r="G85" s="18"/>
      <c r="H85" s="19"/>
      <c r="I85" s="20"/>
      <c r="J85" s="21"/>
      <c r="K85" s="22"/>
      <c r="L85" s="42"/>
      <c r="M85" s="41"/>
      <c r="N85" s="42"/>
      <c r="O85" s="42"/>
      <c r="P85" s="42"/>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DH85" s="15">
        <f t="shared" si="7"/>
        <v>2</v>
      </c>
    </row>
    <row r="86" spans="1:162" s="96" customFormat="1" ht="15.75" x14ac:dyDescent="0.2">
      <c r="A86" s="85"/>
      <c r="B86" s="86"/>
      <c r="C86" s="87"/>
      <c r="D86" s="87"/>
      <c r="E86" s="87"/>
      <c r="F86" s="87"/>
      <c r="G86" s="87"/>
      <c r="H86" s="87"/>
      <c r="I86" s="87"/>
      <c r="J86" s="87"/>
      <c r="K86" s="88"/>
      <c r="L86" s="89"/>
      <c r="M86" s="89"/>
      <c r="N86" s="89"/>
      <c r="O86" s="89"/>
      <c r="P86" s="89"/>
      <c r="Q86" s="90"/>
      <c r="R86" s="90"/>
      <c r="S86" s="90"/>
      <c r="T86" s="90"/>
      <c r="U86" s="90"/>
      <c r="V86" s="90"/>
      <c r="W86" s="90"/>
      <c r="X86" s="90"/>
      <c r="Y86" s="90"/>
      <c r="Z86" s="90"/>
      <c r="AA86" s="90"/>
      <c r="AB86" s="90"/>
      <c r="AC86" s="91"/>
      <c r="AD86" s="91"/>
      <c r="AE86" s="91"/>
      <c r="AF86" s="91"/>
      <c r="AG86" s="91"/>
      <c r="AH86" s="91"/>
      <c r="AI86" s="91"/>
      <c r="AJ86" s="91"/>
      <c r="AK86" s="91"/>
      <c r="AL86" s="91"/>
      <c r="AM86" s="91"/>
      <c r="AN86" s="91"/>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c r="DD86" s="92"/>
      <c r="DE86" s="92"/>
      <c r="DF86" s="92"/>
      <c r="DG86" s="92"/>
      <c r="DH86" s="93"/>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5"/>
    </row>
    <row r="87" spans="1:162" ht="69" customHeight="1" x14ac:dyDescent="0.2">
      <c r="B87" s="31">
        <v>42961</v>
      </c>
      <c r="C87" s="83">
        <v>0</v>
      </c>
      <c r="D87" s="146" t="s">
        <v>81</v>
      </c>
      <c r="E87" s="147" t="s">
        <v>151</v>
      </c>
      <c r="F87" s="23" t="s">
        <v>48</v>
      </c>
      <c r="G87" s="24"/>
      <c r="H87" s="19"/>
      <c r="I87" s="20"/>
      <c r="J87" s="21"/>
      <c r="K87" s="22"/>
      <c r="L87" s="42"/>
      <c r="M87" s="42"/>
      <c r="N87" s="42"/>
      <c r="O87" s="42"/>
      <c r="P87" s="42"/>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DH87" s="15">
        <f t="shared" si="7"/>
        <v>3</v>
      </c>
    </row>
    <row r="88" spans="1:162" s="96" customFormat="1" ht="15.75" x14ac:dyDescent="0.2">
      <c r="A88" s="85"/>
      <c r="B88" s="86"/>
      <c r="C88" s="87"/>
      <c r="D88" s="87"/>
      <c r="E88" s="87"/>
      <c r="F88" s="87"/>
      <c r="G88" s="87"/>
      <c r="H88" s="87"/>
      <c r="I88" s="87"/>
      <c r="J88" s="87"/>
      <c r="K88" s="88"/>
      <c r="L88" s="89"/>
      <c r="M88" s="89"/>
      <c r="N88" s="89"/>
      <c r="O88" s="89"/>
      <c r="P88" s="89"/>
      <c r="Q88" s="90"/>
      <c r="R88" s="90"/>
      <c r="S88" s="90"/>
      <c r="T88" s="90"/>
      <c r="U88" s="90"/>
      <c r="V88" s="90"/>
      <c r="W88" s="90"/>
      <c r="X88" s="90"/>
      <c r="Y88" s="90"/>
      <c r="Z88" s="90"/>
      <c r="AA88" s="90"/>
      <c r="AB88" s="90"/>
      <c r="AC88" s="91"/>
      <c r="AD88" s="91"/>
      <c r="AE88" s="91"/>
      <c r="AF88" s="91"/>
      <c r="AG88" s="91"/>
      <c r="AH88" s="91"/>
      <c r="AI88" s="91"/>
      <c r="AJ88" s="91"/>
      <c r="AK88" s="91"/>
      <c r="AL88" s="91"/>
      <c r="AM88" s="91"/>
      <c r="AN88" s="91"/>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c r="DD88" s="92"/>
      <c r="DE88" s="92"/>
      <c r="DF88" s="92"/>
      <c r="DG88" s="92"/>
      <c r="DH88" s="93"/>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W88" s="94"/>
      <c r="EX88" s="94"/>
      <c r="EY88" s="94"/>
      <c r="EZ88" s="94"/>
      <c r="FA88" s="94"/>
      <c r="FB88" s="94"/>
      <c r="FC88" s="94"/>
      <c r="FD88" s="94"/>
      <c r="FE88" s="94"/>
      <c r="FF88" s="95"/>
    </row>
    <row r="89" spans="1:162" ht="73.5" customHeight="1" x14ac:dyDescent="0.2">
      <c r="B89" s="31">
        <v>42961</v>
      </c>
      <c r="C89" s="83">
        <v>0</v>
      </c>
      <c r="D89" s="146" t="s">
        <v>82</v>
      </c>
      <c r="E89" s="147" t="s">
        <v>186</v>
      </c>
      <c r="F89" s="23" t="s">
        <v>47</v>
      </c>
      <c r="G89" s="18"/>
      <c r="H89" s="19"/>
      <c r="I89" s="20"/>
      <c r="J89" s="21"/>
      <c r="K89" s="22"/>
      <c r="L89" s="42"/>
      <c r="M89" s="42"/>
      <c r="N89" s="42"/>
      <c r="O89" s="42"/>
      <c r="P89" s="42"/>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DH89" s="15">
        <f t="shared" si="7"/>
        <v>2</v>
      </c>
    </row>
    <row r="90" spans="1:162" s="96" customFormat="1" ht="15.75" x14ac:dyDescent="0.2">
      <c r="A90" s="85"/>
      <c r="B90" s="86"/>
      <c r="C90" s="87"/>
      <c r="D90" s="87"/>
      <c r="E90" s="87"/>
      <c r="F90" s="87"/>
      <c r="G90" s="87"/>
      <c r="H90" s="87"/>
      <c r="I90" s="87"/>
      <c r="J90" s="87"/>
      <c r="K90" s="88"/>
      <c r="L90" s="89"/>
      <c r="M90" s="89"/>
      <c r="N90" s="89"/>
      <c r="O90" s="89"/>
      <c r="P90" s="89"/>
      <c r="Q90" s="90"/>
      <c r="R90" s="90"/>
      <c r="S90" s="90"/>
      <c r="T90" s="90"/>
      <c r="U90" s="90"/>
      <c r="V90" s="90"/>
      <c r="W90" s="90"/>
      <c r="X90" s="90"/>
      <c r="Y90" s="90"/>
      <c r="Z90" s="90"/>
      <c r="AA90" s="90"/>
      <c r="AB90" s="90"/>
      <c r="AC90" s="91"/>
      <c r="AD90" s="91"/>
      <c r="AE90" s="91"/>
      <c r="AF90" s="91"/>
      <c r="AG90" s="91"/>
      <c r="AH90" s="91"/>
      <c r="AI90" s="91"/>
      <c r="AJ90" s="91"/>
      <c r="AK90" s="91"/>
      <c r="AL90" s="91"/>
      <c r="AM90" s="91"/>
      <c r="AN90" s="91"/>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92"/>
      <c r="DG90" s="92"/>
      <c r="DH90" s="93"/>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94"/>
      <c r="FF90" s="95"/>
    </row>
    <row r="91" spans="1:162" ht="39" customHeight="1" x14ac:dyDescent="0.2">
      <c r="B91" s="31">
        <v>42961</v>
      </c>
      <c r="C91" s="83">
        <v>0</v>
      </c>
      <c r="D91" s="146" t="s">
        <v>83</v>
      </c>
      <c r="E91" s="147" t="s">
        <v>84</v>
      </c>
      <c r="F91" s="23" t="s">
        <v>48</v>
      </c>
      <c r="G91" s="24"/>
      <c r="H91" s="19"/>
      <c r="I91" s="20"/>
      <c r="J91" s="21"/>
      <c r="K91" s="22"/>
      <c r="L91" s="42"/>
      <c r="M91" s="42"/>
      <c r="N91" s="42"/>
      <c r="O91" s="42"/>
      <c r="P91" s="42"/>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DH91" s="15">
        <f t="shared" ref="DH91" si="8">IF(F91="NO",1,IF(F91="PARCIAL",2,IF(F91="SI",3,IF(F91="N/A",4,))))</f>
        <v>3</v>
      </c>
    </row>
    <row r="92" spans="1:162" s="96" customFormat="1" ht="16.5" thickBot="1" x14ac:dyDescent="0.25">
      <c r="A92" s="85"/>
      <c r="B92" s="120"/>
      <c r="C92" s="121"/>
      <c r="D92" s="121"/>
      <c r="E92" s="121"/>
      <c r="F92" s="121"/>
      <c r="G92" s="121"/>
      <c r="H92" s="121"/>
      <c r="I92" s="121"/>
      <c r="J92" s="121"/>
      <c r="K92" s="122"/>
      <c r="L92" s="90"/>
      <c r="M92" s="90"/>
      <c r="N92" s="90"/>
      <c r="O92" s="90"/>
      <c r="P92" s="90"/>
      <c r="Q92" s="90"/>
      <c r="R92" s="90"/>
      <c r="S92" s="90"/>
      <c r="T92" s="90"/>
      <c r="U92" s="90"/>
      <c r="V92" s="90"/>
      <c r="W92" s="90"/>
      <c r="X92" s="90"/>
      <c r="Y92" s="90"/>
      <c r="Z92" s="90"/>
      <c r="AA92" s="90"/>
      <c r="AB92" s="90"/>
      <c r="AC92" s="91"/>
      <c r="AD92" s="91"/>
      <c r="AE92" s="91"/>
      <c r="AF92" s="91"/>
      <c r="AG92" s="91"/>
      <c r="AH92" s="91"/>
      <c r="AI92" s="91"/>
      <c r="AJ92" s="91"/>
      <c r="AK92" s="91"/>
      <c r="AL92" s="91"/>
      <c r="AM92" s="91"/>
      <c r="AN92" s="91"/>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c r="DD92" s="92"/>
      <c r="DE92" s="92"/>
      <c r="DF92" s="92"/>
      <c r="DG92" s="92"/>
      <c r="DH92" s="93"/>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5"/>
    </row>
    <row r="93" spans="1:162" s="96" customFormat="1" ht="16.5" customHeight="1" thickBot="1" x14ac:dyDescent="0.25">
      <c r="A93" s="85"/>
      <c r="B93" s="123" t="s">
        <v>128</v>
      </c>
      <c r="C93" s="124"/>
      <c r="D93" s="124"/>
      <c r="E93" s="124"/>
      <c r="F93" s="124"/>
      <c r="G93" s="124"/>
      <c r="H93" s="124"/>
      <c r="I93" s="124"/>
      <c r="J93" s="124"/>
      <c r="K93" s="125"/>
      <c r="L93" s="90"/>
      <c r="M93" s="90"/>
      <c r="N93" s="90"/>
      <c r="O93" s="90"/>
      <c r="P93" s="90"/>
      <c r="Q93" s="90"/>
      <c r="R93" s="90"/>
      <c r="S93" s="90"/>
      <c r="T93" s="90"/>
      <c r="U93" s="90"/>
      <c r="V93" s="90"/>
      <c r="W93" s="90"/>
      <c r="X93" s="90"/>
      <c r="Y93" s="90"/>
      <c r="Z93" s="90"/>
      <c r="AA93" s="90"/>
      <c r="AB93" s="90"/>
      <c r="AC93" s="91"/>
      <c r="AD93" s="91"/>
      <c r="AE93" s="91"/>
      <c r="AF93" s="91"/>
      <c r="AG93" s="91"/>
      <c r="AH93" s="91"/>
      <c r="AI93" s="91"/>
      <c r="AJ93" s="91"/>
      <c r="AK93" s="91"/>
      <c r="AL93" s="91"/>
      <c r="AM93" s="91"/>
      <c r="AN93" s="91"/>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c r="DD93" s="92"/>
      <c r="DE93" s="92"/>
      <c r="DF93" s="92"/>
      <c r="DG93" s="92"/>
      <c r="DH93" s="93"/>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5"/>
    </row>
    <row r="94" spans="1:162" s="96" customFormat="1" ht="15.75" x14ac:dyDescent="0.2">
      <c r="A94" s="85"/>
      <c r="B94" s="126"/>
      <c r="C94" s="127"/>
      <c r="D94" s="127"/>
      <c r="E94" s="127"/>
      <c r="F94" s="127"/>
      <c r="G94" s="127"/>
      <c r="H94" s="127"/>
      <c r="I94" s="127"/>
      <c r="J94" s="127"/>
      <c r="K94" s="128"/>
      <c r="L94" s="90"/>
      <c r="M94" s="90"/>
      <c r="N94" s="90"/>
      <c r="O94" s="90"/>
      <c r="P94" s="90"/>
      <c r="Q94" s="90"/>
      <c r="R94" s="90"/>
      <c r="S94" s="90"/>
      <c r="T94" s="90"/>
      <c r="U94" s="90"/>
      <c r="V94" s="90"/>
      <c r="W94" s="90"/>
      <c r="X94" s="90"/>
      <c r="Y94" s="90"/>
      <c r="Z94" s="90"/>
      <c r="AA94" s="90"/>
      <c r="AB94" s="90"/>
      <c r="AC94" s="91"/>
      <c r="AD94" s="91"/>
      <c r="AE94" s="91"/>
      <c r="AF94" s="91"/>
      <c r="AG94" s="91"/>
      <c r="AH94" s="91"/>
      <c r="AI94" s="91"/>
      <c r="AJ94" s="91"/>
      <c r="AK94" s="91"/>
      <c r="AL94" s="91"/>
      <c r="AM94" s="91"/>
      <c r="AN94" s="91"/>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c r="DD94" s="92"/>
      <c r="DE94" s="92"/>
      <c r="DF94" s="92"/>
      <c r="DG94" s="92"/>
      <c r="DH94" s="93"/>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c r="EN94" s="94"/>
      <c r="EO94" s="94"/>
      <c r="EP94" s="94"/>
      <c r="EQ94" s="94"/>
      <c r="ER94" s="94"/>
      <c r="ES94" s="94"/>
      <c r="ET94" s="94"/>
      <c r="EU94" s="94"/>
      <c r="EV94" s="94"/>
      <c r="EW94" s="94"/>
      <c r="EX94" s="94"/>
      <c r="EY94" s="94"/>
      <c r="EZ94" s="94"/>
      <c r="FA94" s="94"/>
      <c r="FB94" s="94"/>
      <c r="FC94" s="94"/>
      <c r="FD94" s="94"/>
      <c r="FE94" s="94"/>
      <c r="FF94" s="95"/>
    </row>
    <row r="95" spans="1:162" s="96" customFormat="1" ht="42" customHeight="1" x14ac:dyDescent="0.2">
      <c r="A95" s="85"/>
      <c r="B95" s="129" t="s">
        <v>152</v>
      </c>
      <c r="C95" s="130"/>
      <c r="D95" s="130"/>
      <c r="E95" s="130"/>
      <c r="F95" s="130"/>
      <c r="G95" s="130"/>
      <c r="H95" s="130"/>
      <c r="I95" s="130"/>
      <c r="J95" s="130"/>
      <c r="K95" s="131"/>
      <c r="L95" s="90"/>
      <c r="M95" s="90"/>
      <c r="N95" s="90"/>
      <c r="O95" s="90"/>
      <c r="P95" s="90"/>
      <c r="Q95" s="90"/>
      <c r="R95" s="90"/>
      <c r="S95" s="90"/>
      <c r="T95" s="90"/>
      <c r="U95" s="90"/>
      <c r="V95" s="90"/>
      <c r="W95" s="90"/>
      <c r="X95" s="90"/>
      <c r="Y95" s="90"/>
      <c r="Z95" s="90"/>
      <c r="AA95" s="90"/>
      <c r="AB95" s="90"/>
      <c r="AC95" s="91"/>
      <c r="AD95" s="91"/>
      <c r="AE95" s="91"/>
      <c r="AF95" s="91"/>
      <c r="AG95" s="91"/>
      <c r="AH95" s="91"/>
      <c r="AI95" s="91"/>
      <c r="AJ95" s="91"/>
      <c r="AK95" s="91"/>
      <c r="AL95" s="91"/>
      <c r="AM95" s="91"/>
      <c r="AN95" s="91"/>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c r="DD95" s="92"/>
      <c r="DE95" s="92"/>
      <c r="DF95" s="92"/>
      <c r="DG95" s="92"/>
      <c r="DH95" s="93"/>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5"/>
    </row>
    <row r="96" spans="1:162" s="96" customFormat="1" ht="16.5" thickBot="1" x14ac:dyDescent="0.25">
      <c r="A96" s="85"/>
      <c r="B96" s="120"/>
      <c r="C96" s="121"/>
      <c r="D96" s="121"/>
      <c r="E96" s="121"/>
      <c r="F96" s="121"/>
      <c r="G96" s="121"/>
      <c r="H96" s="121"/>
      <c r="I96" s="121"/>
      <c r="J96" s="121"/>
      <c r="K96" s="122"/>
      <c r="L96" s="90"/>
      <c r="M96" s="90"/>
      <c r="N96" s="90"/>
      <c r="O96" s="90"/>
      <c r="P96" s="90"/>
      <c r="Q96" s="90"/>
      <c r="R96" s="90"/>
      <c r="S96" s="90"/>
      <c r="T96" s="90"/>
      <c r="U96" s="90"/>
      <c r="V96" s="90"/>
      <c r="W96" s="90"/>
      <c r="X96" s="90"/>
      <c r="Y96" s="90"/>
      <c r="Z96" s="90"/>
      <c r="AA96" s="90"/>
      <c r="AB96" s="90"/>
      <c r="AC96" s="91"/>
      <c r="AD96" s="91"/>
      <c r="AE96" s="91"/>
      <c r="AF96" s="91"/>
      <c r="AG96" s="91"/>
      <c r="AH96" s="91"/>
      <c r="AI96" s="91"/>
      <c r="AJ96" s="91"/>
      <c r="AK96" s="91"/>
      <c r="AL96" s="91"/>
      <c r="AM96" s="91"/>
      <c r="AN96" s="91"/>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3"/>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c r="EV96" s="94"/>
      <c r="EW96" s="94"/>
      <c r="EX96" s="94"/>
      <c r="EY96" s="94"/>
      <c r="EZ96" s="94"/>
      <c r="FA96" s="94"/>
      <c r="FB96" s="94"/>
      <c r="FC96" s="94"/>
      <c r="FD96" s="94"/>
      <c r="FE96" s="94"/>
      <c r="FF96" s="95"/>
    </row>
    <row r="97" spans="1:162" s="96" customFormat="1" ht="16.5" customHeight="1" thickBot="1" x14ac:dyDescent="0.25">
      <c r="A97" s="85"/>
      <c r="B97" s="132" t="s">
        <v>136</v>
      </c>
      <c r="C97" s="133"/>
      <c r="D97" s="133"/>
      <c r="E97" s="133"/>
      <c r="F97" s="1" t="str">
        <f>IF(DH97=1,"NO",IF(DH97=2,"PARCIAL",IF(DH97=3,"SI",IF(DH97=4,"N/A","NO"))))</f>
        <v>NO</v>
      </c>
      <c r="G97" s="134" t="s">
        <v>54</v>
      </c>
      <c r="H97" s="135"/>
      <c r="I97" s="135"/>
      <c r="J97" s="135"/>
      <c r="K97" s="136"/>
      <c r="L97" s="90"/>
      <c r="M97" s="90"/>
      <c r="N97" s="90"/>
      <c r="O97" s="90"/>
      <c r="P97" s="90"/>
      <c r="Q97" s="90"/>
      <c r="R97" s="90"/>
      <c r="S97" s="90"/>
      <c r="T97" s="90"/>
      <c r="U97" s="90"/>
      <c r="V97" s="90"/>
      <c r="W97" s="90"/>
      <c r="X97" s="90"/>
      <c r="Y97" s="90"/>
      <c r="Z97" s="90"/>
      <c r="AA97" s="90"/>
      <c r="AB97" s="90"/>
      <c r="AC97" s="91"/>
      <c r="AD97" s="91"/>
      <c r="AE97" s="91"/>
      <c r="AF97" s="91"/>
      <c r="AG97" s="91"/>
      <c r="AH97" s="91"/>
      <c r="AI97" s="91"/>
      <c r="AJ97" s="91"/>
      <c r="AK97" s="91"/>
      <c r="AL97" s="91"/>
      <c r="AM97" s="91"/>
      <c r="AN97" s="91"/>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3">
        <f>MIN(DH100,DH116)</f>
        <v>1</v>
      </c>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5"/>
    </row>
    <row r="98" spans="1:162" s="96" customFormat="1" ht="15.75" x14ac:dyDescent="0.2">
      <c r="A98" s="85"/>
      <c r="B98" s="126"/>
      <c r="C98" s="127"/>
      <c r="D98" s="127"/>
      <c r="E98" s="127"/>
      <c r="F98" s="127"/>
      <c r="G98" s="127"/>
      <c r="H98" s="127"/>
      <c r="I98" s="127"/>
      <c r="J98" s="127"/>
      <c r="K98" s="128"/>
      <c r="L98" s="90"/>
      <c r="M98" s="90"/>
      <c r="N98" s="90"/>
      <c r="O98" s="90"/>
      <c r="P98" s="90"/>
      <c r="Q98" s="90"/>
      <c r="R98" s="90"/>
      <c r="S98" s="90"/>
      <c r="T98" s="90"/>
      <c r="U98" s="90"/>
      <c r="V98" s="90"/>
      <c r="W98" s="90"/>
      <c r="X98" s="90"/>
      <c r="Y98" s="90"/>
      <c r="Z98" s="90"/>
      <c r="AA98" s="90"/>
      <c r="AB98" s="90"/>
      <c r="AC98" s="91"/>
      <c r="AD98" s="91"/>
      <c r="AE98" s="91"/>
      <c r="AF98" s="91"/>
      <c r="AG98" s="91"/>
      <c r="AH98" s="91"/>
      <c r="AI98" s="91"/>
      <c r="AJ98" s="91"/>
      <c r="AK98" s="91"/>
      <c r="AL98" s="91"/>
      <c r="AM98" s="91"/>
      <c r="AN98" s="91"/>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c r="DD98" s="92"/>
      <c r="DE98" s="92"/>
      <c r="DF98" s="92"/>
      <c r="DG98" s="92"/>
      <c r="DH98" s="93"/>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5"/>
    </row>
    <row r="99" spans="1:162" s="96" customFormat="1" ht="15.75" customHeight="1" x14ac:dyDescent="0.2">
      <c r="A99" s="85"/>
      <c r="B99" s="116" t="s">
        <v>93</v>
      </c>
      <c r="C99" s="117"/>
      <c r="D99" s="117"/>
      <c r="E99" s="117"/>
      <c r="F99" s="117"/>
      <c r="G99" s="117"/>
      <c r="H99" s="117"/>
      <c r="I99" s="117"/>
      <c r="J99" s="117"/>
      <c r="K99" s="118"/>
      <c r="L99" s="101">
        <v>2017</v>
      </c>
      <c r="M99" s="102"/>
      <c r="N99" s="102"/>
      <c r="O99" s="102"/>
      <c r="P99" s="103"/>
      <c r="Q99" s="105">
        <v>2018</v>
      </c>
      <c r="R99" s="105"/>
      <c r="S99" s="105"/>
      <c r="T99" s="105"/>
      <c r="U99" s="105"/>
      <c r="V99" s="105"/>
      <c r="W99" s="105"/>
      <c r="X99" s="105"/>
      <c r="Y99" s="105"/>
      <c r="Z99" s="105"/>
      <c r="AA99" s="105"/>
      <c r="AB99" s="105"/>
      <c r="AC99" s="105">
        <v>2019</v>
      </c>
      <c r="AD99" s="105"/>
      <c r="AE99" s="105"/>
      <c r="AF99" s="105"/>
      <c r="AG99" s="105"/>
      <c r="AH99" s="105"/>
      <c r="AI99" s="105"/>
      <c r="AJ99" s="105"/>
      <c r="AK99" s="105"/>
      <c r="AL99" s="105"/>
      <c r="AM99" s="105"/>
      <c r="AN99" s="105"/>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c r="DD99" s="92"/>
      <c r="DE99" s="92"/>
      <c r="DF99" s="92"/>
      <c r="DG99" s="92"/>
      <c r="DH99" s="93"/>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W99" s="94"/>
      <c r="EX99" s="94"/>
      <c r="EY99" s="94"/>
      <c r="EZ99" s="94"/>
      <c r="FA99" s="94"/>
      <c r="FB99" s="94"/>
      <c r="FC99" s="94"/>
      <c r="FD99" s="94"/>
      <c r="FE99" s="94"/>
      <c r="FF99" s="95"/>
    </row>
    <row r="100" spans="1:162" s="96" customFormat="1" ht="92.25" customHeight="1" x14ac:dyDescent="0.2">
      <c r="A100" s="85"/>
      <c r="B100" s="106" t="s">
        <v>45</v>
      </c>
      <c r="C100" s="107" t="s">
        <v>57</v>
      </c>
      <c r="D100" s="108" t="s">
        <v>153</v>
      </c>
      <c r="E100" s="108"/>
      <c r="F100" s="16" t="str">
        <f>IF(DH100=1,"NO",IF(DH100=2,"PARCIAL",IF(DH100=3,"SI",IF(DH100=4,"N/A","NO"))))</f>
        <v>NO</v>
      </c>
      <c r="G100" s="109" t="s">
        <v>55</v>
      </c>
      <c r="H100" s="110" t="s">
        <v>135</v>
      </c>
      <c r="I100" s="110" t="s">
        <v>56</v>
      </c>
      <c r="J100" s="110" t="s">
        <v>85</v>
      </c>
      <c r="K100" s="111" t="s">
        <v>130</v>
      </c>
      <c r="L100" s="119" t="s">
        <v>204</v>
      </c>
      <c r="M100" s="119" t="s">
        <v>205</v>
      </c>
      <c r="N100" s="119" t="s">
        <v>206</v>
      </c>
      <c r="O100" s="119" t="s">
        <v>207</v>
      </c>
      <c r="P100" s="119" t="s">
        <v>208</v>
      </c>
      <c r="Q100" s="113" t="s">
        <v>209</v>
      </c>
      <c r="R100" s="114" t="s">
        <v>210</v>
      </c>
      <c r="S100" s="114" t="s">
        <v>211</v>
      </c>
      <c r="T100" s="114" t="s">
        <v>212</v>
      </c>
      <c r="U100" s="114" t="s">
        <v>213</v>
      </c>
      <c r="V100" s="114" t="s">
        <v>214</v>
      </c>
      <c r="W100" s="114" t="s">
        <v>215</v>
      </c>
      <c r="X100" s="114" t="s">
        <v>204</v>
      </c>
      <c r="Y100" s="114" t="s">
        <v>205</v>
      </c>
      <c r="Z100" s="114" t="s">
        <v>206</v>
      </c>
      <c r="AA100" s="114" t="s">
        <v>207</v>
      </c>
      <c r="AB100" s="114" t="s">
        <v>208</v>
      </c>
      <c r="AC100" s="113" t="s">
        <v>209</v>
      </c>
      <c r="AD100" s="114" t="s">
        <v>210</v>
      </c>
      <c r="AE100" s="114" t="s">
        <v>211</v>
      </c>
      <c r="AF100" s="114" t="s">
        <v>212</v>
      </c>
      <c r="AG100" s="114" t="s">
        <v>213</v>
      </c>
      <c r="AH100" s="114" t="s">
        <v>214</v>
      </c>
      <c r="AI100" s="114" t="s">
        <v>215</v>
      </c>
      <c r="AJ100" s="114" t="s">
        <v>204</v>
      </c>
      <c r="AK100" s="114" t="s">
        <v>205</v>
      </c>
      <c r="AL100" s="114" t="s">
        <v>206</v>
      </c>
      <c r="AM100" s="114" t="s">
        <v>207</v>
      </c>
      <c r="AN100" s="114" t="s">
        <v>208</v>
      </c>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c r="DD100" s="92"/>
      <c r="DE100" s="92"/>
      <c r="DF100" s="92"/>
      <c r="DG100" s="92"/>
      <c r="DH100" s="93">
        <f>MIN(DH101:DH113)</f>
        <v>1</v>
      </c>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c r="EO100" s="94"/>
      <c r="EP100" s="94"/>
      <c r="EQ100" s="94"/>
      <c r="ER100" s="94"/>
      <c r="ES100" s="94"/>
      <c r="ET100" s="94"/>
      <c r="EU100" s="94"/>
      <c r="EV100" s="94"/>
      <c r="EW100" s="94"/>
      <c r="EX100" s="94"/>
      <c r="EY100" s="94"/>
      <c r="EZ100" s="94"/>
      <c r="FA100" s="94"/>
      <c r="FB100" s="94"/>
      <c r="FC100" s="94"/>
      <c r="FD100" s="94"/>
      <c r="FE100" s="94"/>
      <c r="FF100" s="95"/>
    </row>
    <row r="101" spans="1:162" ht="96" customHeight="1" x14ac:dyDescent="0.2">
      <c r="B101" s="30">
        <v>42961</v>
      </c>
      <c r="C101" s="83">
        <v>0</v>
      </c>
      <c r="D101" s="144" t="s">
        <v>20</v>
      </c>
      <c r="E101" s="145" t="s">
        <v>154</v>
      </c>
      <c r="F101" s="17" t="s">
        <v>47</v>
      </c>
      <c r="G101" s="18"/>
      <c r="H101" s="18"/>
      <c r="I101" s="20"/>
      <c r="J101" s="21"/>
      <c r="K101" s="22"/>
      <c r="L101" s="42"/>
      <c r="M101" s="41"/>
      <c r="N101" s="42"/>
      <c r="O101" s="42"/>
      <c r="P101" s="42"/>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DH101" s="15">
        <f t="shared" ref="DH101:DH111" si="9">IF(F101="NO",1,IF(F101="PARCIAL",2,IF(F101="SI",3,IF(F101="N/A",4,))))</f>
        <v>2</v>
      </c>
    </row>
    <row r="102" spans="1:162" s="96" customFormat="1" ht="15.75" x14ac:dyDescent="0.2">
      <c r="A102" s="85"/>
      <c r="B102" s="86"/>
      <c r="C102" s="87"/>
      <c r="D102" s="87"/>
      <c r="E102" s="87"/>
      <c r="F102" s="87"/>
      <c r="G102" s="87"/>
      <c r="H102" s="87"/>
      <c r="I102" s="87"/>
      <c r="J102" s="87"/>
      <c r="K102" s="88"/>
      <c r="L102" s="89"/>
      <c r="M102" s="89"/>
      <c r="N102" s="89"/>
      <c r="O102" s="89"/>
      <c r="P102" s="89"/>
      <c r="Q102" s="90"/>
      <c r="R102" s="90"/>
      <c r="S102" s="90"/>
      <c r="T102" s="90"/>
      <c r="U102" s="90"/>
      <c r="V102" s="90"/>
      <c r="W102" s="90"/>
      <c r="X102" s="90"/>
      <c r="Y102" s="90"/>
      <c r="Z102" s="90"/>
      <c r="AA102" s="90"/>
      <c r="AB102" s="90"/>
      <c r="AC102" s="91"/>
      <c r="AD102" s="91"/>
      <c r="AE102" s="91"/>
      <c r="AF102" s="91"/>
      <c r="AG102" s="91"/>
      <c r="AH102" s="91"/>
      <c r="AI102" s="91"/>
      <c r="AJ102" s="91"/>
      <c r="AK102" s="91"/>
      <c r="AL102" s="91"/>
      <c r="AM102" s="91"/>
      <c r="AN102" s="91"/>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c r="DD102" s="92"/>
      <c r="DE102" s="92"/>
      <c r="DF102" s="92"/>
      <c r="DG102" s="92"/>
      <c r="DH102" s="93"/>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5"/>
    </row>
    <row r="103" spans="1:162" ht="85.5" customHeight="1" x14ac:dyDescent="0.2">
      <c r="B103" s="31">
        <v>42961</v>
      </c>
      <c r="C103" s="83">
        <v>0</v>
      </c>
      <c r="D103" s="144" t="s">
        <v>21</v>
      </c>
      <c r="E103" s="145" t="s">
        <v>155</v>
      </c>
      <c r="F103" s="25" t="s">
        <v>47</v>
      </c>
      <c r="G103" s="18"/>
      <c r="H103" s="18"/>
      <c r="I103" s="20"/>
      <c r="J103" s="21"/>
      <c r="K103" s="22"/>
      <c r="L103" s="42"/>
      <c r="M103" s="41"/>
      <c r="N103" s="42"/>
      <c r="O103" s="42"/>
      <c r="P103" s="42"/>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DH103" s="15">
        <f t="shared" si="9"/>
        <v>2</v>
      </c>
    </row>
    <row r="104" spans="1:162" s="96" customFormat="1" ht="15.75" x14ac:dyDescent="0.2">
      <c r="A104" s="85"/>
      <c r="B104" s="86"/>
      <c r="C104" s="87"/>
      <c r="D104" s="87"/>
      <c r="E104" s="87"/>
      <c r="F104" s="87"/>
      <c r="G104" s="87"/>
      <c r="H104" s="87"/>
      <c r="I104" s="87"/>
      <c r="J104" s="87"/>
      <c r="K104" s="88"/>
      <c r="L104" s="89"/>
      <c r="M104" s="89"/>
      <c r="N104" s="89"/>
      <c r="O104" s="89"/>
      <c r="P104" s="89"/>
      <c r="Q104" s="90"/>
      <c r="R104" s="90"/>
      <c r="S104" s="90"/>
      <c r="T104" s="90"/>
      <c r="U104" s="90"/>
      <c r="V104" s="90"/>
      <c r="W104" s="90"/>
      <c r="X104" s="90"/>
      <c r="Y104" s="90"/>
      <c r="Z104" s="90"/>
      <c r="AA104" s="90"/>
      <c r="AB104" s="90"/>
      <c r="AC104" s="91"/>
      <c r="AD104" s="91"/>
      <c r="AE104" s="91"/>
      <c r="AF104" s="91"/>
      <c r="AG104" s="91"/>
      <c r="AH104" s="91"/>
      <c r="AI104" s="91"/>
      <c r="AJ104" s="91"/>
      <c r="AK104" s="91"/>
      <c r="AL104" s="91"/>
      <c r="AM104" s="91"/>
      <c r="AN104" s="91"/>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3"/>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5"/>
    </row>
    <row r="105" spans="1:162" ht="64.5" customHeight="1" x14ac:dyDescent="0.2">
      <c r="B105" s="31">
        <v>42961</v>
      </c>
      <c r="C105" s="83">
        <v>0</v>
      </c>
      <c r="D105" s="144" t="s">
        <v>86</v>
      </c>
      <c r="E105" s="145" t="s">
        <v>187</v>
      </c>
      <c r="F105" s="25" t="s">
        <v>47</v>
      </c>
      <c r="G105" s="18"/>
      <c r="H105" s="19"/>
      <c r="I105" s="20"/>
      <c r="J105" s="21"/>
      <c r="K105" s="22"/>
      <c r="L105" s="42"/>
      <c r="M105" s="41"/>
      <c r="N105" s="42"/>
      <c r="O105" s="42"/>
      <c r="P105" s="42"/>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DH105" s="15">
        <f t="shared" si="9"/>
        <v>2</v>
      </c>
    </row>
    <row r="106" spans="1:162" s="96" customFormat="1" ht="15.75" x14ac:dyDescent="0.2">
      <c r="A106" s="85"/>
      <c r="B106" s="86"/>
      <c r="C106" s="87"/>
      <c r="D106" s="87"/>
      <c r="E106" s="87"/>
      <c r="F106" s="87"/>
      <c r="G106" s="87"/>
      <c r="H106" s="87"/>
      <c r="I106" s="87"/>
      <c r="J106" s="87"/>
      <c r="K106" s="88"/>
      <c r="L106" s="89"/>
      <c r="M106" s="89"/>
      <c r="N106" s="89"/>
      <c r="O106" s="89"/>
      <c r="P106" s="89"/>
      <c r="Q106" s="90"/>
      <c r="R106" s="90"/>
      <c r="S106" s="90"/>
      <c r="T106" s="90"/>
      <c r="U106" s="90"/>
      <c r="V106" s="90"/>
      <c r="W106" s="90"/>
      <c r="X106" s="90"/>
      <c r="Y106" s="90"/>
      <c r="Z106" s="90"/>
      <c r="AA106" s="90"/>
      <c r="AB106" s="90"/>
      <c r="AC106" s="91"/>
      <c r="AD106" s="91"/>
      <c r="AE106" s="91"/>
      <c r="AF106" s="91"/>
      <c r="AG106" s="91"/>
      <c r="AH106" s="91"/>
      <c r="AI106" s="91"/>
      <c r="AJ106" s="91"/>
      <c r="AK106" s="91"/>
      <c r="AL106" s="91"/>
      <c r="AM106" s="91"/>
      <c r="AN106" s="91"/>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3"/>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5"/>
    </row>
    <row r="107" spans="1:162" ht="82.5" customHeight="1" x14ac:dyDescent="0.2">
      <c r="B107" s="31">
        <v>42961</v>
      </c>
      <c r="C107" s="83">
        <v>0</v>
      </c>
      <c r="D107" s="144" t="s">
        <v>87</v>
      </c>
      <c r="E107" s="145" t="s">
        <v>156</v>
      </c>
      <c r="F107" s="25" t="s">
        <v>47</v>
      </c>
      <c r="G107" s="18"/>
      <c r="H107" s="19"/>
      <c r="I107" s="20"/>
      <c r="J107" s="21"/>
      <c r="K107" s="22"/>
      <c r="L107" s="42"/>
      <c r="M107" s="41"/>
      <c r="N107" s="42"/>
      <c r="O107" s="42"/>
      <c r="P107" s="42"/>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DH107" s="15">
        <f t="shared" si="9"/>
        <v>2</v>
      </c>
    </row>
    <row r="108" spans="1:162" s="96" customFormat="1" ht="15.75" x14ac:dyDescent="0.2">
      <c r="A108" s="85"/>
      <c r="B108" s="86"/>
      <c r="C108" s="87"/>
      <c r="D108" s="87"/>
      <c r="E108" s="87"/>
      <c r="F108" s="87"/>
      <c r="G108" s="87"/>
      <c r="H108" s="87"/>
      <c r="I108" s="87"/>
      <c r="J108" s="87"/>
      <c r="K108" s="88"/>
      <c r="L108" s="89"/>
      <c r="M108" s="89"/>
      <c r="N108" s="89"/>
      <c r="O108" s="89"/>
      <c r="P108" s="89"/>
      <c r="Q108" s="90"/>
      <c r="R108" s="90"/>
      <c r="S108" s="90"/>
      <c r="T108" s="90"/>
      <c r="U108" s="90"/>
      <c r="V108" s="90"/>
      <c r="W108" s="90"/>
      <c r="X108" s="90"/>
      <c r="Y108" s="90"/>
      <c r="Z108" s="90"/>
      <c r="AA108" s="90"/>
      <c r="AB108" s="90"/>
      <c r="AC108" s="91"/>
      <c r="AD108" s="91"/>
      <c r="AE108" s="91"/>
      <c r="AF108" s="91"/>
      <c r="AG108" s="91"/>
      <c r="AH108" s="91"/>
      <c r="AI108" s="91"/>
      <c r="AJ108" s="91"/>
      <c r="AK108" s="91"/>
      <c r="AL108" s="91"/>
      <c r="AM108" s="91"/>
      <c r="AN108" s="91"/>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c r="DD108" s="92"/>
      <c r="DE108" s="92"/>
      <c r="DF108" s="92"/>
      <c r="DG108" s="92"/>
      <c r="DH108" s="93"/>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5"/>
    </row>
    <row r="109" spans="1:162" ht="60" customHeight="1" x14ac:dyDescent="0.2">
      <c r="B109" s="31">
        <v>42961</v>
      </c>
      <c r="C109" s="83">
        <v>0</v>
      </c>
      <c r="D109" s="146" t="s">
        <v>88</v>
      </c>
      <c r="E109" s="147" t="s">
        <v>157</v>
      </c>
      <c r="F109" s="23" t="s">
        <v>47</v>
      </c>
      <c r="G109" s="18"/>
      <c r="H109" s="19"/>
      <c r="I109" s="20"/>
      <c r="J109" s="21"/>
      <c r="K109" s="22"/>
      <c r="L109" s="42"/>
      <c r="M109" s="41"/>
      <c r="N109" s="42"/>
      <c r="O109" s="42"/>
      <c r="P109" s="42"/>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DH109" s="15">
        <f t="shared" si="9"/>
        <v>2</v>
      </c>
    </row>
    <row r="110" spans="1:162" s="96" customFormat="1" ht="15.75" x14ac:dyDescent="0.2">
      <c r="A110" s="85"/>
      <c r="B110" s="86"/>
      <c r="C110" s="87"/>
      <c r="D110" s="87"/>
      <c r="E110" s="87"/>
      <c r="F110" s="87"/>
      <c r="G110" s="87"/>
      <c r="H110" s="87"/>
      <c r="I110" s="87"/>
      <c r="J110" s="87"/>
      <c r="K110" s="88"/>
      <c r="L110" s="89"/>
      <c r="M110" s="89"/>
      <c r="N110" s="89"/>
      <c r="O110" s="89"/>
      <c r="P110" s="89"/>
      <c r="Q110" s="90"/>
      <c r="R110" s="90"/>
      <c r="S110" s="90"/>
      <c r="T110" s="90"/>
      <c r="U110" s="90"/>
      <c r="V110" s="90"/>
      <c r="W110" s="90"/>
      <c r="X110" s="90"/>
      <c r="Y110" s="90"/>
      <c r="Z110" s="90"/>
      <c r="AA110" s="90"/>
      <c r="AB110" s="90"/>
      <c r="AC110" s="91"/>
      <c r="AD110" s="91"/>
      <c r="AE110" s="91"/>
      <c r="AF110" s="91"/>
      <c r="AG110" s="91"/>
      <c r="AH110" s="91"/>
      <c r="AI110" s="91"/>
      <c r="AJ110" s="91"/>
      <c r="AK110" s="91"/>
      <c r="AL110" s="91"/>
      <c r="AM110" s="91"/>
      <c r="AN110" s="91"/>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c r="DD110" s="92"/>
      <c r="DE110" s="92"/>
      <c r="DF110" s="92"/>
      <c r="DG110" s="92"/>
      <c r="DH110" s="93"/>
      <c r="DI110" s="94"/>
      <c r="DJ110" s="94"/>
      <c r="DK110" s="94"/>
      <c r="DL110" s="94"/>
      <c r="DM110" s="94"/>
      <c r="DN110" s="94"/>
      <c r="DO110" s="94"/>
      <c r="DP110" s="94"/>
      <c r="DQ110" s="94"/>
      <c r="DR110" s="94"/>
      <c r="DS110" s="94"/>
      <c r="DT110" s="94"/>
      <c r="DU110" s="94"/>
      <c r="DV110" s="94"/>
      <c r="DW110" s="94"/>
      <c r="DX110" s="94"/>
      <c r="DY110" s="94"/>
      <c r="DZ110" s="94"/>
      <c r="EA110" s="94"/>
      <c r="EB110" s="94"/>
      <c r="EC110" s="94"/>
      <c r="ED110" s="94"/>
      <c r="EE110" s="94"/>
      <c r="EF110" s="94"/>
      <c r="EG110" s="94"/>
      <c r="EH110" s="94"/>
      <c r="EI110" s="94"/>
      <c r="EJ110" s="94"/>
      <c r="EK110" s="94"/>
      <c r="EL110" s="94"/>
      <c r="EM110" s="94"/>
      <c r="EN110" s="94"/>
      <c r="EO110" s="94"/>
      <c r="EP110" s="94"/>
      <c r="EQ110" s="94"/>
      <c r="ER110" s="94"/>
      <c r="ES110" s="94"/>
      <c r="ET110" s="94"/>
      <c r="EU110" s="94"/>
      <c r="EV110" s="94"/>
      <c r="EW110" s="94"/>
      <c r="EX110" s="94"/>
      <c r="EY110" s="94"/>
      <c r="EZ110" s="94"/>
      <c r="FA110" s="94"/>
      <c r="FB110" s="94"/>
      <c r="FC110" s="94"/>
      <c r="FD110" s="94"/>
      <c r="FE110" s="94"/>
      <c r="FF110" s="95"/>
    </row>
    <row r="111" spans="1:162" ht="81" customHeight="1" x14ac:dyDescent="0.2">
      <c r="B111" s="31">
        <v>42961</v>
      </c>
      <c r="C111" s="83">
        <v>0</v>
      </c>
      <c r="D111" s="146" t="s">
        <v>89</v>
      </c>
      <c r="E111" s="147" t="s">
        <v>91</v>
      </c>
      <c r="F111" s="23" t="s">
        <v>47</v>
      </c>
      <c r="G111" s="18"/>
      <c r="H111" s="19"/>
      <c r="I111" s="20"/>
      <c r="J111" s="21"/>
      <c r="K111" s="22"/>
      <c r="L111" s="42"/>
      <c r="M111" s="41"/>
      <c r="N111" s="42"/>
      <c r="O111" s="42"/>
      <c r="P111" s="42"/>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DH111" s="15">
        <f t="shared" si="9"/>
        <v>2</v>
      </c>
    </row>
    <row r="112" spans="1:162" s="96" customFormat="1" ht="15.75" x14ac:dyDescent="0.2">
      <c r="A112" s="85"/>
      <c r="B112" s="86"/>
      <c r="C112" s="87"/>
      <c r="D112" s="87"/>
      <c r="E112" s="87"/>
      <c r="F112" s="87"/>
      <c r="G112" s="87"/>
      <c r="H112" s="87"/>
      <c r="I112" s="87"/>
      <c r="J112" s="87"/>
      <c r="K112" s="88"/>
      <c r="L112" s="89"/>
      <c r="M112" s="89"/>
      <c r="N112" s="89"/>
      <c r="O112" s="89"/>
      <c r="P112" s="89"/>
      <c r="Q112" s="90"/>
      <c r="R112" s="90"/>
      <c r="S112" s="90"/>
      <c r="T112" s="90"/>
      <c r="U112" s="90"/>
      <c r="V112" s="90"/>
      <c r="W112" s="90"/>
      <c r="X112" s="90"/>
      <c r="Y112" s="90"/>
      <c r="Z112" s="90"/>
      <c r="AA112" s="90"/>
      <c r="AB112" s="90"/>
      <c r="AC112" s="91"/>
      <c r="AD112" s="91"/>
      <c r="AE112" s="91"/>
      <c r="AF112" s="91"/>
      <c r="AG112" s="91"/>
      <c r="AH112" s="91"/>
      <c r="AI112" s="91"/>
      <c r="AJ112" s="91"/>
      <c r="AK112" s="91"/>
      <c r="AL112" s="91"/>
      <c r="AM112" s="91"/>
      <c r="AN112" s="91"/>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c r="DD112" s="92"/>
      <c r="DE112" s="92"/>
      <c r="DF112" s="92"/>
      <c r="DG112" s="92"/>
      <c r="DH112" s="93"/>
      <c r="DI112" s="94"/>
      <c r="DJ112" s="94"/>
      <c r="DK112" s="94"/>
      <c r="DL112" s="94"/>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5"/>
    </row>
    <row r="113" spans="1:162" ht="70.5" customHeight="1" x14ac:dyDescent="0.2">
      <c r="B113" s="31">
        <v>42961</v>
      </c>
      <c r="C113" s="83">
        <v>0</v>
      </c>
      <c r="D113" s="146" t="s">
        <v>90</v>
      </c>
      <c r="E113" s="147" t="s">
        <v>92</v>
      </c>
      <c r="F113" s="23" t="s">
        <v>46</v>
      </c>
      <c r="G113" s="18"/>
      <c r="H113" s="19"/>
      <c r="I113" s="20"/>
      <c r="J113" s="21"/>
      <c r="K113" s="22"/>
      <c r="L113" s="42"/>
      <c r="M113" s="41"/>
      <c r="N113" s="42"/>
      <c r="O113" s="42"/>
      <c r="P113" s="42"/>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DH113" s="15">
        <f t="shared" ref="DH113" si="10">IF(F113="NO",1,IF(F113="PARCIAL",2,IF(F113="SI",3,IF(F113="N/A",4,))))</f>
        <v>1</v>
      </c>
    </row>
    <row r="114" spans="1:162" s="96" customFormat="1" ht="15.75" x14ac:dyDescent="0.2">
      <c r="A114" s="85"/>
      <c r="B114" s="86"/>
      <c r="C114" s="87"/>
      <c r="D114" s="87"/>
      <c r="E114" s="87"/>
      <c r="F114" s="87"/>
      <c r="G114" s="87"/>
      <c r="H114" s="87"/>
      <c r="I114" s="87"/>
      <c r="J114" s="87"/>
      <c r="K114" s="88"/>
      <c r="L114" s="89"/>
      <c r="M114" s="89"/>
      <c r="N114" s="89"/>
      <c r="O114" s="89"/>
      <c r="P114" s="89"/>
      <c r="Q114" s="90"/>
      <c r="R114" s="90"/>
      <c r="S114" s="90"/>
      <c r="T114" s="90"/>
      <c r="U114" s="90"/>
      <c r="V114" s="90"/>
      <c r="W114" s="90"/>
      <c r="X114" s="90"/>
      <c r="Y114" s="90"/>
      <c r="Z114" s="90"/>
      <c r="AA114" s="90"/>
      <c r="AB114" s="90"/>
      <c r="AC114" s="91"/>
      <c r="AD114" s="91"/>
      <c r="AE114" s="91"/>
      <c r="AF114" s="91"/>
      <c r="AG114" s="91"/>
      <c r="AH114" s="91"/>
      <c r="AI114" s="91"/>
      <c r="AJ114" s="91"/>
      <c r="AK114" s="91"/>
      <c r="AL114" s="91"/>
      <c r="AM114" s="91"/>
      <c r="AN114" s="91"/>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c r="DD114" s="92"/>
      <c r="DE114" s="92"/>
      <c r="DF114" s="92"/>
      <c r="DG114" s="92"/>
      <c r="DH114" s="93"/>
      <c r="DI114" s="94"/>
      <c r="DJ114" s="94"/>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94"/>
      <c r="EZ114" s="94"/>
      <c r="FA114" s="94"/>
      <c r="FB114" s="94"/>
      <c r="FC114" s="94"/>
      <c r="FD114" s="94"/>
      <c r="FE114" s="94"/>
      <c r="FF114" s="95"/>
    </row>
    <row r="115" spans="1:162" s="96" customFormat="1" ht="15.75" customHeight="1" x14ac:dyDescent="0.2">
      <c r="A115" s="85"/>
      <c r="B115" s="116" t="s">
        <v>94</v>
      </c>
      <c r="C115" s="117"/>
      <c r="D115" s="117"/>
      <c r="E115" s="117"/>
      <c r="F115" s="117"/>
      <c r="G115" s="117"/>
      <c r="H115" s="117"/>
      <c r="I115" s="117"/>
      <c r="J115" s="117"/>
      <c r="K115" s="118"/>
      <c r="L115" s="101">
        <v>2017</v>
      </c>
      <c r="M115" s="102"/>
      <c r="N115" s="102"/>
      <c r="O115" s="102"/>
      <c r="P115" s="103"/>
      <c r="Q115" s="105">
        <v>2018</v>
      </c>
      <c r="R115" s="105"/>
      <c r="S115" s="105"/>
      <c r="T115" s="105"/>
      <c r="U115" s="105"/>
      <c r="V115" s="105"/>
      <c r="W115" s="105"/>
      <c r="X115" s="105"/>
      <c r="Y115" s="105"/>
      <c r="Z115" s="105"/>
      <c r="AA115" s="105"/>
      <c r="AB115" s="105"/>
      <c r="AC115" s="105">
        <v>2019</v>
      </c>
      <c r="AD115" s="105"/>
      <c r="AE115" s="105"/>
      <c r="AF115" s="105"/>
      <c r="AG115" s="105"/>
      <c r="AH115" s="105"/>
      <c r="AI115" s="105"/>
      <c r="AJ115" s="105"/>
      <c r="AK115" s="105"/>
      <c r="AL115" s="105"/>
      <c r="AM115" s="105"/>
      <c r="AN115" s="105"/>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2"/>
      <c r="DD115" s="92"/>
      <c r="DE115" s="92"/>
      <c r="DF115" s="92"/>
      <c r="DG115" s="92"/>
      <c r="DH115" s="93"/>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5"/>
    </row>
    <row r="116" spans="1:162" s="96" customFormat="1" ht="62.25" customHeight="1" x14ac:dyDescent="0.2">
      <c r="A116" s="85"/>
      <c r="B116" s="106" t="s">
        <v>45</v>
      </c>
      <c r="C116" s="107" t="s">
        <v>57</v>
      </c>
      <c r="D116" s="108" t="s">
        <v>158</v>
      </c>
      <c r="E116" s="108"/>
      <c r="F116" s="16" t="str">
        <f>IF(DH116=1,"NO",IF(DH116=2,"PARCIAL",IF(DH116=3,"SI",IF(DH116=4,"N/A","NO"))))</f>
        <v>NO</v>
      </c>
      <c r="G116" s="109" t="s">
        <v>55</v>
      </c>
      <c r="H116" s="110" t="s">
        <v>135</v>
      </c>
      <c r="I116" s="110" t="s">
        <v>56</v>
      </c>
      <c r="J116" s="110" t="s">
        <v>85</v>
      </c>
      <c r="K116" s="111" t="s">
        <v>130</v>
      </c>
      <c r="L116" s="119" t="s">
        <v>204</v>
      </c>
      <c r="M116" s="119" t="s">
        <v>205</v>
      </c>
      <c r="N116" s="119" t="s">
        <v>206</v>
      </c>
      <c r="O116" s="119" t="s">
        <v>207</v>
      </c>
      <c r="P116" s="119" t="s">
        <v>208</v>
      </c>
      <c r="Q116" s="113" t="s">
        <v>209</v>
      </c>
      <c r="R116" s="114" t="s">
        <v>210</v>
      </c>
      <c r="S116" s="114" t="s">
        <v>211</v>
      </c>
      <c r="T116" s="114" t="s">
        <v>212</v>
      </c>
      <c r="U116" s="114" t="s">
        <v>213</v>
      </c>
      <c r="V116" s="114" t="s">
        <v>214</v>
      </c>
      <c r="W116" s="114" t="s">
        <v>215</v>
      </c>
      <c r="X116" s="114" t="s">
        <v>204</v>
      </c>
      <c r="Y116" s="114" t="s">
        <v>205</v>
      </c>
      <c r="Z116" s="114" t="s">
        <v>206</v>
      </c>
      <c r="AA116" s="114" t="s">
        <v>207</v>
      </c>
      <c r="AB116" s="114" t="s">
        <v>208</v>
      </c>
      <c r="AC116" s="113" t="s">
        <v>209</v>
      </c>
      <c r="AD116" s="114" t="s">
        <v>210</v>
      </c>
      <c r="AE116" s="114" t="s">
        <v>211</v>
      </c>
      <c r="AF116" s="114" t="s">
        <v>212</v>
      </c>
      <c r="AG116" s="114" t="s">
        <v>213</v>
      </c>
      <c r="AH116" s="114" t="s">
        <v>214</v>
      </c>
      <c r="AI116" s="114" t="s">
        <v>215</v>
      </c>
      <c r="AJ116" s="114" t="s">
        <v>204</v>
      </c>
      <c r="AK116" s="114" t="s">
        <v>205</v>
      </c>
      <c r="AL116" s="114" t="s">
        <v>206</v>
      </c>
      <c r="AM116" s="114" t="s">
        <v>207</v>
      </c>
      <c r="AN116" s="114" t="s">
        <v>208</v>
      </c>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c r="DD116" s="92"/>
      <c r="DE116" s="92"/>
      <c r="DF116" s="92"/>
      <c r="DG116" s="92"/>
      <c r="DH116" s="93">
        <f>MIN(DH117:DH127)</f>
        <v>1</v>
      </c>
      <c r="DI116" s="94"/>
      <c r="DJ116" s="94"/>
      <c r="DK116" s="94"/>
      <c r="DL116" s="94"/>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5"/>
    </row>
    <row r="117" spans="1:162" ht="88.5" customHeight="1" x14ac:dyDescent="0.2">
      <c r="B117" s="30">
        <v>42961</v>
      </c>
      <c r="C117" s="83">
        <v>0</v>
      </c>
      <c r="D117" s="144" t="s">
        <v>22</v>
      </c>
      <c r="E117" s="145" t="s">
        <v>218</v>
      </c>
      <c r="F117" s="17" t="s">
        <v>47</v>
      </c>
      <c r="G117" s="18"/>
      <c r="H117" s="18"/>
      <c r="I117" s="20"/>
      <c r="J117" s="21"/>
      <c r="K117" s="22"/>
      <c r="L117" s="42"/>
      <c r="M117" s="41"/>
      <c r="N117" s="42"/>
      <c r="O117" s="42"/>
      <c r="P117" s="42"/>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DH117" s="15">
        <f t="shared" ref="DH117:DH125" si="11">IF(F117="NO",1,IF(F117="PARCIAL",2,IF(F117="SI",3,IF(F117="N/A",4,))))</f>
        <v>2</v>
      </c>
    </row>
    <row r="118" spans="1:162" s="96" customFormat="1" ht="15.75" x14ac:dyDescent="0.2">
      <c r="A118" s="85"/>
      <c r="B118" s="86"/>
      <c r="C118" s="87"/>
      <c r="D118" s="87"/>
      <c r="E118" s="87"/>
      <c r="F118" s="87"/>
      <c r="G118" s="87"/>
      <c r="H118" s="87"/>
      <c r="I118" s="87"/>
      <c r="J118" s="87"/>
      <c r="K118" s="88"/>
      <c r="L118" s="89"/>
      <c r="M118" s="89"/>
      <c r="N118" s="89"/>
      <c r="O118" s="89"/>
      <c r="P118" s="89"/>
      <c r="Q118" s="90"/>
      <c r="R118" s="90"/>
      <c r="S118" s="90"/>
      <c r="T118" s="90"/>
      <c r="U118" s="90"/>
      <c r="V118" s="90"/>
      <c r="W118" s="90"/>
      <c r="X118" s="90"/>
      <c r="Y118" s="90"/>
      <c r="Z118" s="90"/>
      <c r="AA118" s="90"/>
      <c r="AB118" s="90"/>
      <c r="AC118" s="91"/>
      <c r="AD118" s="91"/>
      <c r="AE118" s="91"/>
      <c r="AF118" s="91"/>
      <c r="AG118" s="91"/>
      <c r="AH118" s="91"/>
      <c r="AI118" s="91"/>
      <c r="AJ118" s="91"/>
      <c r="AK118" s="91"/>
      <c r="AL118" s="91"/>
      <c r="AM118" s="91"/>
      <c r="AN118" s="91"/>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c r="DD118" s="92"/>
      <c r="DE118" s="92"/>
      <c r="DF118" s="92"/>
      <c r="DG118" s="92"/>
      <c r="DH118" s="93"/>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5"/>
    </row>
    <row r="119" spans="1:162" ht="52.5" customHeight="1" x14ac:dyDescent="0.2">
      <c r="B119" s="31">
        <v>42961</v>
      </c>
      <c r="C119" s="83">
        <v>0</v>
      </c>
      <c r="D119" s="146" t="s">
        <v>23</v>
      </c>
      <c r="E119" s="147" t="s">
        <v>188</v>
      </c>
      <c r="F119" s="23" t="s">
        <v>46</v>
      </c>
      <c r="G119" s="18"/>
      <c r="H119" s="19"/>
      <c r="I119" s="20"/>
      <c r="J119" s="21"/>
      <c r="K119" s="22"/>
      <c r="L119" s="42"/>
      <c r="M119" s="41"/>
      <c r="N119" s="42"/>
      <c r="O119" s="42"/>
      <c r="P119" s="42"/>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DH119" s="15">
        <f t="shared" si="11"/>
        <v>1</v>
      </c>
    </row>
    <row r="120" spans="1:162" s="96" customFormat="1" ht="15.75" x14ac:dyDescent="0.2">
      <c r="A120" s="85"/>
      <c r="B120" s="86"/>
      <c r="C120" s="87"/>
      <c r="D120" s="87"/>
      <c r="E120" s="87"/>
      <c r="F120" s="87"/>
      <c r="G120" s="87"/>
      <c r="H120" s="87"/>
      <c r="I120" s="87"/>
      <c r="J120" s="87"/>
      <c r="K120" s="88"/>
      <c r="L120" s="89"/>
      <c r="M120" s="89"/>
      <c r="N120" s="89"/>
      <c r="O120" s="89"/>
      <c r="P120" s="89"/>
      <c r="Q120" s="90"/>
      <c r="R120" s="90"/>
      <c r="S120" s="90"/>
      <c r="T120" s="90"/>
      <c r="U120" s="90"/>
      <c r="V120" s="90"/>
      <c r="W120" s="90"/>
      <c r="X120" s="90"/>
      <c r="Y120" s="90"/>
      <c r="Z120" s="90"/>
      <c r="AA120" s="90"/>
      <c r="AB120" s="90"/>
      <c r="AC120" s="91"/>
      <c r="AD120" s="91"/>
      <c r="AE120" s="91"/>
      <c r="AF120" s="91"/>
      <c r="AG120" s="91"/>
      <c r="AH120" s="91"/>
      <c r="AI120" s="91"/>
      <c r="AJ120" s="91"/>
      <c r="AK120" s="91"/>
      <c r="AL120" s="91"/>
      <c r="AM120" s="91"/>
      <c r="AN120" s="91"/>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c r="DD120" s="92"/>
      <c r="DE120" s="92"/>
      <c r="DF120" s="92"/>
      <c r="DG120" s="92"/>
      <c r="DH120" s="93"/>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5"/>
    </row>
    <row r="121" spans="1:162" ht="87" customHeight="1" x14ac:dyDescent="0.2">
      <c r="B121" s="31">
        <v>42961</v>
      </c>
      <c r="C121" s="83">
        <v>0</v>
      </c>
      <c r="D121" s="146" t="s">
        <v>24</v>
      </c>
      <c r="E121" s="147" t="s">
        <v>98</v>
      </c>
      <c r="F121" s="23" t="s">
        <v>46</v>
      </c>
      <c r="G121" s="18"/>
      <c r="H121" s="19"/>
      <c r="I121" s="20"/>
      <c r="J121" s="21"/>
      <c r="K121" s="22"/>
      <c r="L121" s="42"/>
      <c r="M121" s="41"/>
      <c r="N121" s="42"/>
      <c r="O121" s="42"/>
      <c r="P121" s="42"/>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DH121" s="15">
        <f t="shared" si="11"/>
        <v>1</v>
      </c>
    </row>
    <row r="122" spans="1:162" s="96" customFormat="1" ht="15.75" x14ac:dyDescent="0.2">
      <c r="A122" s="85"/>
      <c r="B122" s="86"/>
      <c r="C122" s="87"/>
      <c r="D122" s="87"/>
      <c r="E122" s="87"/>
      <c r="F122" s="87"/>
      <c r="G122" s="87"/>
      <c r="H122" s="87"/>
      <c r="I122" s="87"/>
      <c r="J122" s="87"/>
      <c r="K122" s="88"/>
      <c r="L122" s="89"/>
      <c r="M122" s="89"/>
      <c r="N122" s="89"/>
      <c r="O122" s="89"/>
      <c r="P122" s="89"/>
      <c r="Q122" s="90"/>
      <c r="R122" s="90"/>
      <c r="S122" s="90"/>
      <c r="T122" s="90"/>
      <c r="U122" s="90"/>
      <c r="V122" s="90"/>
      <c r="W122" s="90"/>
      <c r="X122" s="90"/>
      <c r="Y122" s="90"/>
      <c r="Z122" s="90"/>
      <c r="AA122" s="90"/>
      <c r="AB122" s="90"/>
      <c r="AC122" s="91"/>
      <c r="AD122" s="91"/>
      <c r="AE122" s="91"/>
      <c r="AF122" s="91"/>
      <c r="AG122" s="91"/>
      <c r="AH122" s="91"/>
      <c r="AI122" s="91"/>
      <c r="AJ122" s="91"/>
      <c r="AK122" s="91"/>
      <c r="AL122" s="91"/>
      <c r="AM122" s="91"/>
      <c r="AN122" s="91"/>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c r="DD122" s="92"/>
      <c r="DE122" s="92"/>
      <c r="DF122" s="92"/>
      <c r="DG122" s="92"/>
      <c r="DH122" s="93"/>
      <c r="DI122" s="94"/>
      <c r="DJ122" s="94"/>
      <c r="DK122" s="94"/>
      <c r="DL122" s="94"/>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5"/>
    </row>
    <row r="123" spans="1:162" ht="30" x14ac:dyDescent="0.2">
      <c r="B123" s="31">
        <v>42961</v>
      </c>
      <c r="C123" s="83">
        <v>0</v>
      </c>
      <c r="D123" s="146" t="s">
        <v>95</v>
      </c>
      <c r="E123" s="147" t="s">
        <v>99</v>
      </c>
      <c r="F123" s="23" t="s">
        <v>46</v>
      </c>
      <c r="G123" s="18"/>
      <c r="H123" s="19"/>
      <c r="I123" s="20"/>
      <c r="J123" s="21"/>
      <c r="K123" s="22"/>
      <c r="L123" s="42"/>
      <c r="M123" s="41"/>
      <c r="N123" s="42"/>
      <c r="O123" s="42"/>
      <c r="P123" s="42"/>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DH123" s="15">
        <f t="shared" si="11"/>
        <v>1</v>
      </c>
    </row>
    <row r="124" spans="1:162" s="96" customFormat="1" ht="15.75" x14ac:dyDescent="0.2">
      <c r="A124" s="85"/>
      <c r="B124" s="86"/>
      <c r="C124" s="87"/>
      <c r="D124" s="87"/>
      <c r="E124" s="87"/>
      <c r="F124" s="87"/>
      <c r="G124" s="87"/>
      <c r="H124" s="87"/>
      <c r="I124" s="87"/>
      <c r="J124" s="87"/>
      <c r="K124" s="88"/>
      <c r="L124" s="89"/>
      <c r="M124" s="89"/>
      <c r="N124" s="89"/>
      <c r="O124" s="89"/>
      <c r="P124" s="89"/>
      <c r="Q124" s="90"/>
      <c r="R124" s="90"/>
      <c r="S124" s="90"/>
      <c r="T124" s="90"/>
      <c r="U124" s="90"/>
      <c r="V124" s="90"/>
      <c r="W124" s="90"/>
      <c r="X124" s="90"/>
      <c r="Y124" s="90"/>
      <c r="Z124" s="90"/>
      <c r="AA124" s="90"/>
      <c r="AB124" s="90"/>
      <c r="AC124" s="91"/>
      <c r="AD124" s="91"/>
      <c r="AE124" s="91"/>
      <c r="AF124" s="91"/>
      <c r="AG124" s="91"/>
      <c r="AH124" s="91"/>
      <c r="AI124" s="91"/>
      <c r="AJ124" s="91"/>
      <c r="AK124" s="91"/>
      <c r="AL124" s="91"/>
      <c r="AM124" s="91"/>
      <c r="AN124" s="91"/>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c r="DD124" s="92"/>
      <c r="DE124" s="92"/>
      <c r="DF124" s="92"/>
      <c r="DG124" s="92"/>
      <c r="DH124" s="93"/>
      <c r="DI124" s="94"/>
      <c r="DJ124" s="94"/>
      <c r="DK124" s="94"/>
      <c r="DL124" s="94"/>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5"/>
    </row>
    <row r="125" spans="1:162" ht="30" x14ac:dyDescent="0.2">
      <c r="B125" s="31">
        <v>42961</v>
      </c>
      <c r="C125" s="83">
        <v>0</v>
      </c>
      <c r="D125" s="146" t="s">
        <v>96</v>
      </c>
      <c r="E125" s="147" t="s">
        <v>100</v>
      </c>
      <c r="F125" s="23" t="s">
        <v>46</v>
      </c>
      <c r="G125" s="18"/>
      <c r="H125" s="19"/>
      <c r="I125" s="20"/>
      <c r="J125" s="21"/>
      <c r="K125" s="22"/>
      <c r="L125" s="42"/>
      <c r="M125" s="42"/>
      <c r="N125" s="42"/>
      <c r="O125" s="42"/>
      <c r="P125" s="42"/>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DH125" s="15">
        <f t="shared" si="11"/>
        <v>1</v>
      </c>
    </row>
    <row r="126" spans="1:162" s="96" customFormat="1" ht="15.75" x14ac:dyDescent="0.2">
      <c r="A126" s="85"/>
      <c r="B126" s="86"/>
      <c r="C126" s="87"/>
      <c r="D126" s="87"/>
      <c r="E126" s="87"/>
      <c r="F126" s="87"/>
      <c r="G126" s="87"/>
      <c r="H126" s="87"/>
      <c r="I126" s="87"/>
      <c r="J126" s="87"/>
      <c r="K126" s="88"/>
      <c r="L126" s="89"/>
      <c r="M126" s="89"/>
      <c r="N126" s="89"/>
      <c r="O126" s="89"/>
      <c r="P126" s="89"/>
      <c r="Q126" s="90"/>
      <c r="R126" s="90"/>
      <c r="S126" s="90"/>
      <c r="T126" s="90"/>
      <c r="U126" s="90"/>
      <c r="V126" s="90"/>
      <c r="W126" s="90"/>
      <c r="X126" s="90"/>
      <c r="Y126" s="90"/>
      <c r="Z126" s="90"/>
      <c r="AA126" s="90"/>
      <c r="AB126" s="90"/>
      <c r="AC126" s="91"/>
      <c r="AD126" s="91"/>
      <c r="AE126" s="91"/>
      <c r="AF126" s="91"/>
      <c r="AG126" s="91"/>
      <c r="AH126" s="91"/>
      <c r="AI126" s="91"/>
      <c r="AJ126" s="91"/>
      <c r="AK126" s="91"/>
      <c r="AL126" s="91"/>
      <c r="AM126" s="91"/>
      <c r="AN126" s="91"/>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92"/>
      <c r="CR126" s="92"/>
      <c r="CS126" s="92"/>
      <c r="CT126" s="92"/>
      <c r="CU126" s="92"/>
      <c r="CV126" s="92"/>
      <c r="CW126" s="92"/>
      <c r="CX126" s="92"/>
      <c r="CY126" s="92"/>
      <c r="CZ126" s="92"/>
      <c r="DA126" s="92"/>
      <c r="DB126" s="92"/>
      <c r="DC126" s="92"/>
      <c r="DD126" s="92"/>
      <c r="DE126" s="92"/>
      <c r="DF126" s="92"/>
      <c r="DG126" s="92"/>
      <c r="DH126" s="93"/>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5"/>
    </row>
    <row r="127" spans="1:162" ht="114" customHeight="1" x14ac:dyDescent="0.2">
      <c r="B127" s="31">
        <v>42961</v>
      </c>
      <c r="C127" s="83">
        <v>0</v>
      </c>
      <c r="D127" s="146" t="s">
        <v>97</v>
      </c>
      <c r="E127" s="147" t="s">
        <v>219</v>
      </c>
      <c r="F127" s="23" t="s">
        <v>46</v>
      </c>
      <c r="G127" s="18"/>
      <c r="H127" s="19"/>
      <c r="I127" s="20"/>
      <c r="J127" s="21"/>
      <c r="K127" s="22"/>
      <c r="L127" s="42"/>
      <c r="M127" s="41"/>
      <c r="N127" s="42"/>
      <c r="O127" s="42"/>
      <c r="P127" s="42"/>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DH127" s="15">
        <f t="shared" ref="DH127" si="12">IF(F127="NO",1,IF(F127="PARCIAL",2,IF(F127="SI",3,IF(F127="N/A",4,))))</f>
        <v>1</v>
      </c>
    </row>
    <row r="128" spans="1:162" s="96" customFormat="1" ht="16.5" thickBot="1" x14ac:dyDescent="0.25">
      <c r="A128" s="85"/>
      <c r="B128" s="120"/>
      <c r="C128" s="121"/>
      <c r="D128" s="121"/>
      <c r="E128" s="121"/>
      <c r="F128" s="121"/>
      <c r="G128" s="121"/>
      <c r="H128" s="121"/>
      <c r="I128" s="121"/>
      <c r="J128" s="121"/>
      <c r="K128" s="122"/>
      <c r="L128" s="90"/>
      <c r="M128" s="90"/>
      <c r="N128" s="90"/>
      <c r="O128" s="90"/>
      <c r="P128" s="90"/>
      <c r="Q128" s="90"/>
      <c r="R128" s="90"/>
      <c r="S128" s="90"/>
      <c r="T128" s="90"/>
      <c r="U128" s="90"/>
      <c r="V128" s="90"/>
      <c r="W128" s="90"/>
      <c r="X128" s="90"/>
      <c r="Y128" s="90"/>
      <c r="Z128" s="90"/>
      <c r="AA128" s="90"/>
      <c r="AB128" s="90"/>
      <c r="AC128" s="91"/>
      <c r="AD128" s="91"/>
      <c r="AE128" s="91"/>
      <c r="AF128" s="91"/>
      <c r="AG128" s="91"/>
      <c r="AH128" s="91"/>
      <c r="AI128" s="91"/>
      <c r="AJ128" s="91"/>
      <c r="AK128" s="91"/>
      <c r="AL128" s="91"/>
      <c r="AM128" s="91"/>
      <c r="AN128" s="91"/>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c r="DD128" s="92"/>
      <c r="DE128" s="92"/>
      <c r="DF128" s="92"/>
      <c r="DG128" s="92"/>
      <c r="DH128" s="93"/>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5"/>
    </row>
    <row r="129" spans="1:162" s="96" customFormat="1" ht="16.5" customHeight="1" thickBot="1" x14ac:dyDescent="0.25">
      <c r="A129" s="85"/>
      <c r="B129" s="123" t="s">
        <v>129</v>
      </c>
      <c r="C129" s="124"/>
      <c r="D129" s="124"/>
      <c r="E129" s="124"/>
      <c r="F129" s="124"/>
      <c r="G129" s="124"/>
      <c r="H129" s="124"/>
      <c r="I129" s="124"/>
      <c r="J129" s="124"/>
      <c r="K129" s="125"/>
      <c r="L129" s="90"/>
      <c r="M129" s="90"/>
      <c r="N129" s="90"/>
      <c r="O129" s="90"/>
      <c r="P129" s="90"/>
      <c r="Q129" s="90"/>
      <c r="R129" s="90"/>
      <c r="S129" s="90"/>
      <c r="T129" s="90"/>
      <c r="U129" s="90"/>
      <c r="V129" s="90"/>
      <c r="W129" s="90"/>
      <c r="X129" s="90"/>
      <c r="Y129" s="90"/>
      <c r="Z129" s="90"/>
      <c r="AA129" s="90"/>
      <c r="AB129" s="90"/>
      <c r="AC129" s="91"/>
      <c r="AD129" s="91"/>
      <c r="AE129" s="91"/>
      <c r="AF129" s="91"/>
      <c r="AG129" s="91"/>
      <c r="AH129" s="91"/>
      <c r="AI129" s="91"/>
      <c r="AJ129" s="91"/>
      <c r="AK129" s="91"/>
      <c r="AL129" s="91"/>
      <c r="AM129" s="91"/>
      <c r="AN129" s="91"/>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92"/>
      <c r="CT129" s="92"/>
      <c r="CU129" s="92"/>
      <c r="CV129" s="92"/>
      <c r="CW129" s="92"/>
      <c r="CX129" s="92"/>
      <c r="CY129" s="92"/>
      <c r="CZ129" s="92"/>
      <c r="DA129" s="92"/>
      <c r="DB129" s="92"/>
      <c r="DC129" s="92"/>
      <c r="DD129" s="92"/>
      <c r="DE129" s="92"/>
      <c r="DF129" s="92"/>
      <c r="DG129" s="92"/>
      <c r="DH129" s="93"/>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5"/>
    </row>
    <row r="130" spans="1:162" s="96" customFormat="1" ht="15.75" x14ac:dyDescent="0.2">
      <c r="A130" s="85"/>
      <c r="B130" s="126"/>
      <c r="C130" s="127"/>
      <c r="D130" s="127"/>
      <c r="E130" s="127"/>
      <c r="F130" s="127"/>
      <c r="G130" s="127"/>
      <c r="H130" s="127"/>
      <c r="I130" s="127"/>
      <c r="J130" s="127"/>
      <c r="K130" s="128"/>
      <c r="L130" s="90"/>
      <c r="M130" s="90"/>
      <c r="N130" s="90"/>
      <c r="O130" s="90"/>
      <c r="P130" s="90"/>
      <c r="Q130" s="90"/>
      <c r="R130" s="90"/>
      <c r="S130" s="90"/>
      <c r="T130" s="90"/>
      <c r="U130" s="90"/>
      <c r="V130" s="90"/>
      <c r="W130" s="90"/>
      <c r="X130" s="90"/>
      <c r="Y130" s="90"/>
      <c r="Z130" s="90"/>
      <c r="AA130" s="90"/>
      <c r="AB130" s="90"/>
      <c r="AC130" s="91"/>
      <c r="AD130" s="91"/>
      <c r="AE130" s="91"/>
      <c r="AF130" s="91"/>
      <c r="AG130" s="91"/>
      <c r="AH130" s="91"/>
      <c r="AI130" s="91"/>
      <c r="AJ130" s="91"/>
      <c r="AK130" s="91"/>
      <c r="AL130" s="91"/>
      <c r="AM130" s="91"/>
      <c r="AN130" s="91"/>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2"/>
      <c r="CS130" s="92"/>
      <c r="CT130" s="92"/>
      <c r="CU130" s="92"/>
      <c r="CV130" s="92"/>
      <c r="CW130" s="92"/>
      <c r="CX130" s="92"/>
      <c r="CY130" s="92"/>
      <c r="CZ130" s="92"/>
      <c r="DA130" s="92"/>
      <c r="DB130" s="92"/>
      <c r="DC130" s="92"/>
      <c r="DD130" s="92"/>
      <c r="DE130" s="92"/>
      <c r="DF130" s="92"/>
      <c r="DG130" s="92"/>
      <c r="DH130" s="93"/>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5"/>
    </row>
    <row r="131" spans="1:162" s="96" customFormat="1" ht="57" customHeight="1" x14ac:dyDescent="0.2">
      <c r="A131" s="85"/>
      <c r="B131" s="129" t="s">
        <v>159</v>
      </c>
      <c r="C131" s="130"/>
      <c r="D131" s="130"/>
      <c r="E131" s="130"/>
      <c r="F131" s="130"/>
      <c r="G131" s="130"/>
      <c r="H131" s="130"/>
      <c r="I131" s="130"/>
      <c r="J131" s="130"/>
      <c r="K131" s="131"/>
      <c r="L131" s="90"/>
      <c r="M131" s="90"/>
      <c r="N131" s="90"/>
      <c r="O131" s="90"/>
      <c r="P131" s="90"/>
      <c r="Q131" s="90"/>
      <c r="R131" s="90"/>
      <c r="S131" s="90"/>
      <c r="T131" s="90"/>
      <c r="U131" s="90"/>
      <c r="V131" s="90"/>
      <c r="W131" s="90"/>
      <c r="X131" s="90"/>
      <c r="Y131" s="90"/>
      <c r="Z131" s="90"/>
      <c r="AA131" s="90"/>
      <c r="AB131" s="90"/>
      <c r="AC131" s="91"/>
      <c r="AD131" s="91"/>
      <c r="AE131" s="91"/>
      <c r="AF131" s="91"/>
      <c r="AG131" s="91"/>
      <c r="AH131" s="91"/>
      <c r="AI131" s="91"/>
      <c r="AJ131" s="91"/>
      <c r="AK131" s="91"/>
      <c r="AL131" s="91"/>
      <c r="AM131" s="91"/>
      <c r="AN131" s="91"/>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c r="CN131" s="92"/>
      <c r="CO131" s="92"/>
      <c r="CP131" s="92"/>
      <c r="CQ131" s="92"/>
      <c r="CR131" s="92"/>
      <c r="CS131" s="92"/>
      <c r="CT131" s="92"/>
      <c r="CU131" s="92"/>
      <c r="CV131" s="92"/>
      <c r="CW131" s="92"/>
      <c r="CX131" s="92"/>
      <c r="CY131" s="92"/>
      <c r="CZ131" s="92"/>
      <c r="DA131" s="92"/>
      <c r="DB131" s="92"/>
      <c r="DC131" s="92"/>
      <c r="DD131" s="92"/>
      <c r="DE131" s="92"/>
      <c r="DF131" s="92"/>
      <c r="DG131" s="92"/>
      <c r="DH131" s="93"/>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5"/>
    </row>
    <row r="132" spans="1:162" s="96" customFormat="1" ht="16.5" thickBot="1" x14ac:dyDescent="0.25">
      <c r="A132" s="85"/>
      <c r="B132" s="120"/>
      <c r="C132" s="121"/>
      <c r="D132" s="121"/>
      <c r="E132" s="121"/>
      <c r="F132" s="121"/>
      <c r="G132" s="121"/>
      <c r="H132" s="121"/>
      <c r="I132" s="121"/>
      <c r="J132" s="121"/>
      <c r="K132" s="122"/>
      <c r="L132" s="90"/>
      <c r="M132" s="90"/>
      <c r="N132" s="90"/>
      <c r="O132" s="90"/>
      <c r="P132" s="90"/>
      <c r="Q132" s="90"/>
      <c r="R132" s="90"/>
      <c r="S132" s="90"/>
      <c r="T132" s="90"/>
      <c r="U132" s="90"/>
      <c r="V132" s="90"/>
      <c r="W132" s="90"/>
      <c r="X132" s="90"/>
      <c r="Y132" s="90"/>
      <c r="Z132" s="90"/>
      <c r="AA132" s="90"/>
      <c r="AB132" s="90"/>
      <c r="AC132" s="91"/>
      <c r="AD132" s="91"/>
      <c r="AE132" s="91"/>
      <c r="AF132" s="91"/>
      <c r="AG132" s="91"/>
      <c r="AH132" s="91"/>
      <c r="AI132" s="91"/>
      <c r="AJ132" s="91"/>
      <c r="AK132" s="91"/>
      <c r="AL132" s="91"/>
      <c r="AM132" s="91"/>
      <c r="AN132" s="91"/>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c r="DD132" s="92"/>
      <c r="DE132" s="92"/>
      <c r="DF132" s="92"/>
      <c r="DG132" s="92"/>
      <c r="DH132" s="93"/>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5"/>
    </row>
    <row r="133" spans="1:162" s="96" customFormat="1" ht="16.5" customHeight="1" thickBot="1" x14ac:dyDescent="0.25">
      <c r="A133" s="85"/>
      <c r="B133" s="132" t="s">
        <v>137</v>
      </c>
      <c r="C133" s="133"/>
      <c r="D133" s="133"/>
      <c r="E133" s="133"/>
      <c r="F133" s="1" t="str">
        <f>IF(DH133=1,"NO",IF(DH133=2,"PARCIAL",IF(DH133=3,"SI",IF(DH133=4,"N/A","NO"))))</f>
        <v>NO</v>
      </c>
      <c r="G133" s="134" t="s">
        <v>54</v>
      </c>
      <c r="H133" s="135"/>
      <c r="I133" s="135"/>
      <c r="J133" s="135"/>
      <c r="K133" s="136"/>
      <c r="L133" s="90"/>
      <c r="M133" s="90"/>
      <c r="N133" s="90"/>
      <c r="O133" s="90"/>
      <c r="P133" s="90"/>
      <c r="Q133" s="90"/>
      <c r="R133" s="90"/>
      <c r="S133" s="90"/>
      <c r="T133" s="90"/>
      <c r="U133" s="90"/>
      <c r="V133" s="90"/>
      <c r="W133" s="90"/>
      <c r="X133" s="90"/>
      <c r="Y133" s="90"/>
      <c r="Z133" s="90"/>
      <c r="AA133" s="90"/>
      <c r="AB133" s="90"/>
      <c r="AC133" s="91"/>
      <c r="AD133" s="91"/>
      <c r="AE133" s="91"/>
      <c r="AF133" s="91"/>
      <c r="AG133" s="91"/>
      <c r="AH133" s="91"/>
      <c r="AI133" s="91"/>
      <c r="AJ133" s="91"/>
      <c r="AK133" s="91"/>
      <c r="AL133" s="91"/>
      <c r="AM133" s="91"/>
      <c r="AN133" s="91"/>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92"/>
      <c r="DD133" s="92"/>
      <c r="DE133" s="92"/>
      <c r="DF133" s="92"/>
      <c r="DG133" s="92"/>
      <c r="DH133" s="93">
        <f>MIN(DH136,DH154,DH164)</f>
        <v>1</v>
      </c>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5"/>
    </row>
    <row r="134" spans="1:162" s="96" customFormat="1" ht="15.75" x14ac:dyDescent="0.2">
      <c r="A134" s="85"/>
      <c r="B134" s="126"/>
      <c r="C134" s="127"/>
      <c r="D134" s="127"/>
      <c r="E134" s="127"/>
      <c r="F134" s="127"/>
      <c r="G134" s="127"/>
      <c r="H134" s="127"/>
      <c r="I134" s="127"/>
      <c r="J134" s="127"/>
      <c r="K134" s="128"/>
      <c r="L134" s="90"/>
      <c r="M134" s="90"/>
      <c r="N134" s="90"/>
      <c r="O134" s="90"/>
      <c r="P134" s="90"/>
      <c r="Q134" s="90"/>
      <c r="R134" s="90"/>
      <c r="S134" s="90"/>
      <c r="T134" s="90"/>
      <c r="U134" s="90"/>
      <c r="V134" s="90"/>
      <c r="W134" s="90"/>
      <c r="X134" s="90"/>
      <c r="Y134" s="90"/>
      <c r="Z134" s="90"/>
      <c r="AA134" s="90"/>
      <c r="AB134" s="90"/>
      <c r="AC134" s="91"/>
      <c r="AD134" s="91"/>
      <c r="AE134" s="91"/>
      <c r="AF134" s="91"/>
      <c r="AG134" s="91"/>
      <c r="AH134" s="91"/>
      <c r="AI134" s="91"/>
      <c r="AJ134" s="91"/>
      <c r="AK134" s="91"/>
      <c r="AL134" s="91"/>
      <c r="AM134" s="91"/>
      <c r="AN134" s="91"/>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c r="DD134" s="92"/>
      <c r="DE134" s="92"/>
      <c r="DF134" s="92"/>
      <c r="DG134" s="92"/>
      <c r="DH134" s="93"/>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5"/>
    </row>
    <row r="135" spans="1:162" s="96" customFormat="1" ht="15.75" customHeight="1" x14ac:dyDescent="0.2">
      <c r="A135" s="85"/>
      <c r="B135" s="116" t="s">
        <v>107</v>
      </c>
      <c r="C135" s="117"/>
      <c r="D135" s="117"/>
      <c r="E135" s="117"/>
      <c r="F135" s="117"/>
      <c r="G135" s="117"/>
      <c r="H135" s="117"/>
      <c r="I135" s="117"/>
      <c r="J135" s="117"/>
      <c r="K135" s="118"/>
      <c r="L135" s="101">
        <v>2017</v>
      </c>
      <c r="M135" s="102"/>
      <c r="N135" s="102"/>
      <c r="O135" s="102"/>
      <c r="P135" s="103"/>
      <c r="Q135" s="105">
        <v>2018</v>
      </c>
      <c r="R135" s="105"/>
      <c r="S135" s="105"/>
      <c r="T135" s="105"/>
      <c r="U135" s="105"/>
      <c r="V135" s="105"/>
      <c r="W135" s="105"/>
      <c r="X135" s="105"/>
      <c r="Y135" s="105"/>
      <c r="Z135" s="105"/>
      <c r="AA135" s="105"/>
      <c r="AB135" s="105"/>
      <c r="AC135" s="105">
        <v>2019</v>
      </c>
      <c r="AD135" s="105"/>
      <c r="AE135" s="105"/>
      <c r="AF135" s="105"/>
      <c r="AG135" s="105"/>
      <c r="AH135" s="105"/>
      <c r="AI135" s="105"/>
      <c r="AJ135" s="105"/>
      <c r="AK135" s="105"/>
      <c r="AL135" s="105"/>
      <c r="AM135" s="105"/>
      <c r="AN135" s="105"/>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c r="DD135" s="92"/>
      <c r="DE135" s="92"/>
      <c r="DF135" s="92"/>
      <c r="DG135" s="92"/>
      <c r="DH135" s="93"/>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5"/>
    </row>
    <row r="136" spans="1:162" s="96" customFormat="1" ht="111.75" customHeight="1" x14ac:dyDescent="0.2">
      <c r="A136" s="85"/>
      <c r="B136" s="106" t="s">
        <v>45</v>
      </c>
      <c r="C136" s="107" t="s">
        <v>57</v>
      </c>
      <c r="D136" s="108" t="s">
        <v>160</v>
      </c>
      <c r="E136" s="108"/>
      <c r="F136" s="16" t="str">
        <f>IF(DH136=1,"NO",IF(DH136=2,"PARCIAL",IF(DH136=3,"SI",IF(DH136=4,"N/A","NO"))))</f>
        <v>NO</v>
      </c>
      <c r="G136" s="109" t="s">
        <v>55</v>
      </c>
      <c r="H136" s="110" t="s">
        <v>135</v>
      </c>
      <c r="I136" s="110" t="s">
        <v>56</v>
      </c>
      <c r="J136" s="110" t="s">
        <v>85</v>
      </c>
      <c r="K136" s="111" t="s">
        <v>130</v>
      </c>
      <c r="L136" s="119" t="s">
        <v>204</v>
      </c>
      <c r="M136" s="119" t="s">
        <v>205</v>
      </c>
      <c r="N136" s="119" t="s">
        <v>206</v>
      </c>
      <c r="O136" s="119" t="s">
        <v>207</v>
      </c>
      <c r="P136" s="119" t="s">
        <v>208</v>
      </c>
      <c r="Q136" s="113" t="s">
        <v>209</v>
      </c>
      <c r="R136" s="114" t="s">
        <v>210</v>
      </c>
      <c r="S136" s="114" t="s">
        <v>211</v>
      </c>
      <c r="T136" s="114" t="s">
        <v>212</v>
      </c>
      <c r="U136" s="114" t="s">
        <v>213</v>
      </c>
      <c r="V136" s="114" t="s">
        <v>214</v>
      </c>
      <c r="W136" s="114" t="s">
        <v>215</v>
      </c>
      <c r="X136" s="114" t="s">
        <v>204</v>
      </c>
      <c r="Y136" s="114" t="s">
        <v>205</v>
      </c>
      <c r="Z136" s="114" t="s">
        <v>206</v>
      </c>
      <c r="AA136" s="114" t="s">
        <v>207</v>
      </c>
      <c r="AB136" s="114" t="s">
        <v>208</v>
      </c>
      <c r="AC136" s="113" t="s">
        <v>209</v>
      </c>
      <c r="AD136" s="114" t="s">
        <v>210</v>
      </c>
      <c r="AE136" s="114" t="s">
        <v>211</v>
      </c>
      <c r="AF136" s="114" t="s">
        <v>212</v>
      </c>
      <c r="AG136" s="114" t="s">
        <v>213</v>
      </c>
      <c r="AH136" s="114" t="s">
        <v>214</v>
      </c>
      <c r="AI136" s="114" t="s">
        <v>215</v>
      </c>
      <c r="AJ136" s="114" t="s">
        <v>204</v>
      </c>
      <c r="AK136" s="114" t="s">
        <v>205</v>
      </c>
      <c r="AL136" s="114" t="s">
        <v>206</v>
      </c>
      <c r="AM136" s="114" t="s">
        <v>207</v>
      </c>
      <c r="AN136" s="114" t="s">
        <v>208</v>
      </c>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c r="CN136" s="92"/>
      <c r="CO136" s="92"/>
      <c r="CP136" s="92"/>
      <c r="CQ136" s="92"/>
      <c r="CR136" s="92"/>
      <c r="CS136" s="92"/>
      <c r="CT136" s="92"/>
      <c r="CU136" s="92"/>
      <c r="CV136" s="92"/>
      <c r="CW136" s="92"/>
      <c r="CX136" s="92"/>
      <c r="CY136" s="92"/>
      <c r="CZ136" s="92"/>
      <c r="DA136" s="92"/>
      <c r="DB136" s="92"/>
      <c r="DC136" s="92"/>
      <c r="DD136" s="92"/>
      <c r="DE136" s="92"/>
      <c r="DF136" s="92"/>
      <c r="DG136" s="92"/>
      <c r="DH136" s="93">
        <f>MIN(DH137:DH151)</f>
        <v>1</v>
      </c>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5"/>
    </row>
    <row r="137" spans="1:162" ht="112.5" customHeight="1" x14ac:dyDescent="0.2">
      <c r="B137" s="30">
        <v>42961</v>
      </c>
      <c r="C137" s="83">
        <v>0</v>
      </c>
      <c r="D137" s="144" t="s">
        <v>25</v>
      </c>
      <c r="E137" s="145" t="s">
        <v>102</v>
      </c>
      <c r="F137" s="17" t="s">
        <v>46</v>
      </c>
      <c r="G137" s="18"/>
      <c r="H137" s="38"/>
      <c r="I137" s="20"/>
      <c r="J137" s="20"/>
      <c r="K137" s="22"/>
      <c r="L137" s="42"/>
      <c r="M137" s="41"/>
      <c r="N137" s="42"/>
      <c r="O137" s="42"/>
      <c r="P137" s="42"/>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DH137" s="15">
        <f t="shared" ref="DH137:DH149" si="13">IF(F137="NO",1,IF(F137="PARCIAL",2,IF(F137="SI",3,IF(F137="N/A",4,))))</f>
        <v>1</v>
      </c>
    </row>
    <row r="138" spans="1:162" s="96" customFormat="1" ht="15.75" x14ac:dyDescent="0.2">
      <c r="A138" s="85"/>
      <c r="B138" s="86"/>
      <c r="C138" s="87"/>
      <c r="D138" s="87"/>
      <c r="E138" s="87"/>
      <c r="F138" s="87"/>
      <c r="G138" s="87"/>
      <c r="H138" s="87"/>
      <c r="I138" s="87"/>
      <c r="J138" s="87"/>
      <c r="K138" s="88"/>
      <c r="L138" s="89"/>
      <c r="M138" s="89"/>
      <c r="N138" s="89"/>
      <c r="O138" s="89"/>
      <c r="P138" s="89"/>
      <c r="Q138" s="90"/>
      <c r="R138" s="90"/>
      <c r="S138" s="90"/>
      <c r="T138" s="90"/>
      <c r="U138" s="90"/>
      <c r="V138" s="90"/>
      <c r="W138" s="90"/>
      <c r="X138" s="90"/>
      <c r="Y138" s="90"/>
      <c r="Z138" s="90"/>
      <c r="AA138" s="90"/>
      <c r="AB138" s="90"/>
      <c r="AC138" s="91"/>
      <c r="AD138" s="91"/>
      <c r="AE138" s="91"/>
      <c r="AF138" s="91"/>
      <c r="AG138" s="91"/>
      <c r="AH138" s="91"/>
      <c r="AI138" s="91"/>
      <c r="AJ138" s="91"/>
      <c r="AK138" s="91"/>
      <c r="AL138" s="91"/>
      <c r="AM138" s="91"/>
      <c r="AN138" s="91"/>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c r="CK138" s="92"/>
      <c r="CL138" s="92"/>
      <c r="CM138" s="92"/>
      <c r="CN138" s="92"/>
      <c r="CO138" s="92"/>
      <c r="CP138" s="92"/>
      <c r="CQ138" s="92"/>
      <c r="CR138" s="92"/>
      <c r="CS138" s="92"/>
      <c r="CT138" s="92"/>
      <c r="CU138" s="92"/>
      <c r="CV138" s="92"/>
      <c r="CW138" s="92"/>
      <c r="CX138" s="92"/>
      <c r="CY138" s="92"/>
      <c r="CZ138" s="92"/>
      <c r="DA138" s="92"/>
      <c r="DB138" s="92"/>
      <c r="DC138" s="92"/>
      <c r="DD138" s="92"/>
      <c r="DE138" s="92"/>
      <c r="DF138" s="92"/>
      <c r="DG138" s="92"/>
      <c r="DH138" s="93"/>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5"/>
    </row>
    <row r="139" spans="1:162" ht="111" customHeight="1" x14ac:dyDescent="0.2">
      <c r="B139" s="31">
        <v>42961</v>
      </c>
      <c r="C139" s="83">
        <v>0</v>
      </c>
      <c r="D139" s="146" t="s">
        <v>26</v>
      </c>
      <c r="E139" s="147" t="s">
        <v>189</v>
      </c>
      <c r="F139" s="23" t="s">
        <v>46</v>
      </c>
      <c r="G139" s="18"/>
      <c r="H139" s="38"/>
      <c r="I139" s="20"/>
      <c r="J139" s="20"/>
      <c r="K139" s="22"/>
      <c r="L139" s="42"/>
      <c r="M139" s="41"/>
      <c r="N139" s="42"/>
      <c r="O139" s="42"/>
      <c r="P139" s="42"/>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DH139" s="15">
        <f t="shared" si="13"/>
        <v>1</v>
      </c>
    </row>
    <row r="140" spans="1:162" s="96" customFormat="1" ht="15.75" x14ac:dyDescent="0.2">
      <c r="A140" s="85"/>
      <c r="B140" s="86"/>
      <c r="C140" s="87"/>
      <c r="D140" s="87"/>
      <c r="E140" s="87"/>
      <c r="F140" s="87"/>
      <c r="G140" s="87"/>
      <c r="H140" s="87"/>
      <c r="I140" s="87"/>
      <c r="J140" s="87"/>
      <c r="K140" s="88"/>
      <c r="L140" s="89"/>
      <c r="M140" s="89"/>
      <c r="N140" s="89"/>
      <c r="O140" s="89"/>
      <c r="P140" s="89"/>
      <c r="Q140" s="90"/>
      <c r="R140" s="90"/>
      <c r="S140" s="90"/>
      <c r="T140" s="90"/>
      <c r="U140" s="90"/>
      <c r="V140" s="90"/>
      <c r="W140" s="90"/>
      <c r="X140" s="90"/>
      <c r="Y140" s="90"/>
      <c r="Z140" s="90"/>
      <c r="AA140" s="90"/>
      <c r="AB140" s="90"/>
      <c r="AC140" s="91"/>
      <c r="AD140" s="91"/>
      <c r="AE140" s="91"/>
      <c r="AF140" s="91"/>
      <c r="AG140" s="91"/>
      <c r="AH140" s="91"/>
      <c r="AI140" s="91"/>
      <c r="AJ140" s="91"/>
      <c r="AK140" s="91"/>
      <c r="AL140" s="91"/>
      <c r="AM140" s="91"/>
      <c r="AN140" s="91"/>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92"/>
      <c r="CR140" s="92"/>
      <c r="CS140" s="92"/>
      <c r="CT140" s="92"/>
      <c r="CU140" s="92"/>
      <c r="CV140" s="92"/>
      <c r="CW140" s="92"/>
      <c r="CX140" s="92"/>
      <c r="CY140" s="92"/>
      <c r="CZ140" s="92"/>
      <c r="DA140" s="92"/>
      <c r="DB140" s="92"/>
      <c r="DC140" s="92"/>
      <c r="DD140" s="92"/>
      <c r="DE140" s="92"/>
      <c r="DF140" s="92"/>
      <c r="DG140" s="92"/>
      <c r="DH140" s="93"/>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5"/>
    </row>
    <row r="141" spans="1:162" ht="115.5" customHeight="1" x14ac:dyDescent="0.2">
      <c r="B141" s="31">
        <v>42961</v>
      </c>
      <c r="C141" s="83">
        <v>0</v>
      </c>
      <c r="D141" s="146" t="s">
        <v>27</v>
      </c>
      <c r="E141" s="147" t="s">
        <v>190</v>
      </c>
      <c r="F141" s="23" t="s">
        <v>46</v>
      </c>
      <c r="G141" s="18"/>
      <c r="H141" s="38"/>
      <c r="I141" s="20"/>
      <c r="J141" s="20"/>
      <c r="K141" s="22"/>
      <c r="L141" s="42"/>
      <c r="M141" s="41"/>
      <c r="N141" s="42"/>
      <c r="O141" s="42"/>
      <c r="P141" s="42"/>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DH141" s="15">
        <f t="shared" si="13"/>
        <v>1</v>
      </c>
    </row>
    <row r="142" spans="1:162" s="96" customFormat="1" ht="15.75" x14ac:dyDescent="0.2">
      <c r="A142" s="85"/>
      <c r="B142" s="86"/>
      <c r="C142" s="87"/>
      <c r="D142" s="87"/>
      <c r="E142" s="87"/>
      <c r="F142" s="87"/>
      <c r="G142" s="87"/>
      <c r="H142" s="87"/>
      <c r="I142" s="87"/>
      <c r="J142" s="87"/>
      <c r="K142" s="88"/>
      <c r="L142" s="89"/>
      <c r="M142" s="89"/>
      <c r="N142" s="89"/>
      <c r="O142" s="89"/>
      <c r="P142" s="89"/>
      <c r="Q142" s="90"/>
      <c r="R142" s="90"/>
      <c r="S142" s="90"/>
      <c r="T142" s="90"/>
      <c r="U142" s="90"/>
      <c r="V142" s="90"/>
      <c r="W142" s="90"/>
      <c r="X142" s="90"/>
      <c r="Y142" s="90"/>
      <c r="Z142" s="90"/>
      <c r="AA142" s="90"/>
      <c r="AB142" s="90"/>
      <c r="AC142" s="91"/>
      <c r="AD142" s="91"/>
      <c r="AE142" s="91"/>
      <c r="AF142" s="91"/>
      <c r="AG142" s="91"/>
      <c r="AH142" s="91"/>
      <c r="AI142" s="91"/>
      <c r="AJ142" s="91"/>
      <c r="AK142" s="91"/>
      <c r="AL142" s="91"/>
      <c r="AM142" s="91"/>
      <c r="AN142" s="91"/>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c r="DD142" s="92"/>
      <c r="DE142" s="92"/>
      <c r="DF142" s="92"/>
      <c r="DG142" s="92"/>
      <c r="DH142" s="93"/>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5"/>
    </row>
    <row r="143" spans="1:162" ht="30" x14ac:dyDescent="0.2">
      <c r="B143" s="31">
        <v>42961</v>
      </c>
      <c r="C143" s="83">
        <v>0</v>
      </c>
      <c r="D143" s="146" t="s">
        <v>28</v>
      </c>
      <c r="E143" s="147" t="s">
        <v>103</v>
      </c>
      <c r="F143" s="23" t="s">
        <v>46</v>
      </c>
      <c r="G143" s="18"/>
      <c r="H143" s="20"/>
      <c r="I143" s="20"/>
      <c r="J143" s="20"/>
      <c r="K143" s="22"/>
      <c r="L143" s="42"/>
      <c r="M143" s="41"/>
      <c r="N143" s="42"/>
      <c r="O143" s="42"/>
      <c r="P143" s="42"/>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DH143" s="15">
        <f t="shared" si="13"/>
        <v>1</v>
      </c>
    </row>
    <row r="144" spans="1:162" s="96" customFormat="1" ht="15.75" x14ac:dyDescent="0.2">
      <c r="A144" s="85"/>
      <c r="B144" s="86"/>
      <c r="C144" s="87"/>
      <c r="D144" s="87"/>
      <c r="E144" s="87"/>
      <c r="F144" s="87"/>
      <c r="G144" s="87"/>
      <c r="H144" s="87"/>
      <c r="I144" s="87"/>
      <c r="J144" s="87"/>
      <c r="K144" s="88"/>
      <c r="L144" s="89"/>
      <c r="M144" s="89"/>
      <c r="N144" s="89"/>
      <c r="O144" s="89"/>
      <c r="P144" s="89"/>
      <c r="Q144" s="90"/>
      <c r="R144" s="90"/>
      <c r="S144" s="90"/>
      <c r="T144" s="90"/>
      <c r="U144" s="90"/>
      <c r="V144" s="90"/>
      <c r="W144" s="90"/>
      <c r="X144" s="90"/>
      <c r="Y144" s="90"/>
      <c r="Z144" s="90"/>
      <c r="AA144" s="90"/>
      <c r="AB144" s="90"/>
      <c r="AC144" s="91"/>
      <c r="AD144" s="91"/>
      <c r="AE144" s="91"/>
      <c r="AF144" s="91"/>
      <c r="AG144" s="91"/>
      <c r="AH144" s="91"/>
      <c r="AI144" s="91"/>
      <c r="AJ144" s="91"/>
      <c r="AK144" s="91"/>
      <c r="AL144" s="91"/>
      <c r="AM144" s="91"/>
      <c r="AN144" s="91"/>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92"/>
      <c r="CR144" s="92"/>
      <c r="CS144" s="92"/>
      <c r="CT144" s="92"/>
      <c r="CU144" s="92"/>
      <c r="CV144" s="92"/>
      <c r="CW144" s="92"/>
      <c r="CX144" s="92"/>
      <c r="CY144" s="92"/>
      <c r="CZ144" s="92"/>
      <c r="DA144" s="92"/>
      <c r="DB144" s="92"/>
      <c r="DC144" s="92"/>
      <c r="DD144" s="92"/>
      <c r="DE144" s="92"/>
      <c r="DF144" s="92"/>
      <c r="DG144" s="92"/>
      <c r="DH144" s="93"/>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5"/>
    </row>
    <row r="145" spans="1:162" ht="75" x14ac:dyDescent="0.2">
      <c r="B145" s="31">
        <v>42961</v>
      </c>
      <c r="C145" s="83">
        <v>0</v>
      </c>
      <c r="D145" s="146" t="s">
        <v>29</v>
      </c>
      <c r="E145" s="147" t="s">
        <v>104</v>
      </c>
      <c r="F145" s="23" t="s">
        <v>46</v>
      </c>
      <c r="G145" s="18"/>
      <c r="H145" s="20"/>
      <c r="I145" s="20"/>
      <c r="J145" s="20"/>
      <c r="K145" s="22"/>
      <c r="L145" s="42"/>
      <c r="M145" s="41"/>
      <c r="N145" s="42"/>
      <c r="O145" s="42"/>
      <c r="P145" s="42"/>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DH145" s="15">
        <f t="shared" si="13"/>
        <v>1</v>
      </c>
    </row>
    <row r="146" spans="1:162" s="96" customFormat="1" ht="15.75" x14ac:dyDescent="0.2">
      <c r="A146" s="85"/>
      <c r="B146" s="86"/>
      <c r="C146" s="87"/>
      <c r="D146" s="87"/>
      <c r="E146" s="87"/>
      <c r="F146" s="87"/>
      <c r="G146" s="87"/>
      <c r="H146" s="87"/>
      <c r="I146" s="87"/>
      <c r="J146" s="87"/>
      <c r="K146" s="88"/>
      <c r="L146" s="89"/>
      <c r="M146" s="89"/>
      <c r="N146" s="89"/>
      <c r="O146" s="89"/>
      <c r="P146" s="89"/>
      <c r="Q146" s="90"/>
      <c r="R146" s="90"/>
      <c r="S146" s="90"/>
      <c r="T146" s="90"/>
      <c r="U146" s="90"/>
      <c r="V146" s="90"/>
      <c r="W146" s="90"/>
      <c r="X146" s="90"/>
      <c r="Y146" s="90"/>
      <c r="Z146" s="90"/>
      <c r="AA146" s="90"/>
      <c r="AB146" s="90"/>
      <c r="AC146" s="91"/>
      <c r="AD146" s="91"/>
      <c r="AE146" s="91"/>
      <c r="AF146" s="91"/>
      <c r="AG146" s="91"/>
      <c r="AH146" s="91"/>
      <c r="AI146" s="91"/>
      <c r="AJ146" s="91"/>
      <c r="AK146" s="91"/>
      <c r="AL146" s="91"/>
      <c r="AM146" s="91"/>
      <c r="AN146" s="91"/>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c r="DD146" s="92"/>
      <c r="DE146" s="92"/>
      <c r="DF146" s="92"/>
      <c r="DG146" s="92"/>
      <c r="DH146" s="93"/>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5"/>
    </row>
    <row r="147" spans="1:162" ht="73.5" customHeight="1" x14ac:dyDescent="0.2">
      <c r="B147" s="31">
        <v>42961</v>
      </c>
      <c r="C147" s="83">
        <v>0</v>
      </c>
      <c r="D147" s="146" t="s">
        <v>30</v>
      </c>
      <c r="E147" s="147" t="s">
        <v>191</v>
      </c>
      <c r="F147" s="23" t="s">
        <v>46</v>
      </c>
      <c r="G147" s="18"/>
      <c r="H147" s="20"/>
      <c r="I147" s="20"/>
      <c r="J147" s="20"/>
      <c r="K147" s="22"/>
      <c r="L147" s="42"/>
      <c r="M147" s="41"/>
      <c r="N147" s="42"/>
      <c r="O147" s="42"/>
      <c r="P147" s="42"/>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DH147" s="15">
        <f t="shared" si="13"/>
        <v>1</v>
      </c>
    </row>
    <row r="148" spans="1:162" s="96" customFormat="1" ht="15.75" x14ac:dyDescent="0.2">
      <c r="A148" s="85"/>
      <c r="B148" s="86"/>
      <c r="C148" s="87"/>
      <c r="D148" s="87"/>
      <c r="E148" s="87"/>
      <c r="F148" s="87"/>
      <c r="G148" s="87"/>
      <c r="H148" s="87"/>
      <c r="I148" s="87"/>
      <c r="J148" s="87"/>
      <c r="K148" s="88"/>
      <c r="L148" s="89"/>
      <c r="M148" s="89"/>
      <c r="N148" s="89"/>
      <c r="O148" s="89"/>
      <c r="P148" s="89"/>
      <c r="Q148" s="90"/>
      <c r="R148" s="90"/>
      <c r="S148" s="90"/>
      <c r="T148" s="90"/>
      <c r="U148" s="90"/>
      <c r="V148" s="90"/>
      <c r="W148" s="90"/>
      <c r="X148" s="90"/>
      <c r="Y148" s="90"/>
      <c r="Z148" s="90"/>
      <c r="AA148" s="90"/>
      <c r="AB148" s="90"/>
      <c r="AC148" s="91"/>
      <c r="AD148" s="91"/>
      <c r="AE148" s="91"/>
      <c r="AF148" s="91"/>
      <c r="AG148" s="91"/>
      <c r="AH148" s="91"/>
      <c r="AI148" s="91"/>
      <c r="AJ148" s="91"/>
      <c r="AK148" s="91"/>
      <c r="AL148" s="91"/>
      <c r="AM148" s="91"/>
      <c r="AN148" s="91"/>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c r="DE148" s="92"/>
      <c r="DF148" s="92"/>
      <c r="DG148" s="92"/>
      <c r="DH148" s="93"/>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5"/>
    </row>
    <row r="149" spans="1:162" ht="45" x14ac:dyDescent="0.2">
      <c r="B149" s="31">
        <v>42961</v>
      </c>
      <c r="C149" s="83">
        <v>0</v>
      </c>
      <c r="D149" s="146" t="s">
        <v>31</v>
      </c>
      <c r="E149" s="147" t="s">
        <v>192</v>
      </c>
      <c r="F149" s="23" t="s">
        <v>46</v>
      </c>
      <c r="G149" s="18"/>
      <c r="H149" s="20"/>
      <c r="I149" s="20"/>
      <c r="J149" s="20"/>
      <c r="K149" s="22"/>
      <c r="L149" s="42"/>
      <c r="M149" s="41"/>
      <c r="N149" s="42"/>
      <c r="O149" s="42"/>
      <c r="P149" s="42"/>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DH149" s="15">
        <f t="shared" si="13"/>
        <v>1</v>
      </c>
    </row>
    <row r="150" spans="1:162" s="96" customFormat="1" ht="15.75" x14ac:dyDescent="0.2">
      <c r="A150" s="85"/>
      <c r="B150" s="86"/>
      <c r="C150" s="87"/>
      <c r="D150" s="87"/>
      <c r="E150" s="87"/>
      <c r="F150" s="87"/>
      <c r="G150" s="87"/>
      <c r="H150" s="87"/>
      <c r="I150" s="87"/>
      <c r="J150" s="87"/>
      <c r="K150" s="88"/>
      <c r="L150" s="89"/>
      <c r="M150" s="89"/>
      <c r="N150" s="89"/>
      <c r="O150" s="89"/>
      <c r="P150" s="89"/>
      <c r="Q150" s="90"/>
      <c r="R150" s="90"/>
      <c r="S150" s="90"/>
      <c r="T150" s="90"/>
      <c r="U150" s="90"/>
      <c r="V150" s="90"/>
      <c r="W150" s="90"/>
      <c r="X150" s="90"/>
      <c r="Y150" s="90"/>
      <c r="Z150" s="90"/>
      <c r="AA150" s="90"/>
      <c r="AB150" s="90"/>
      <c r="AC150" s="91"/>
      <c r="AD150" s="91"/>
      <c r="AE150" s="91"/>
      <c r="AF150" s="91"/>
      <c r="AG150" s="91"/>
      <c r="AH150" s="91"/>
      <c r="AI150" s="91"/>
      <c r="AJ150" s="91"/>
      <c r="AK150" s="91"/>
      <c r="AL150" s="91"/>
      <c r="AM150" s="91"/>
      <c r="AN150" s="91"/>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3"/>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5"/>
    </row>
    <row r="151" spans="1:162" ht="57" customHeight="1" x14ac:dyDescent="0.2">
      <c r="B151" s="31">
        <v>42961</v>
      </c>
      <c r="C151" s="83">
        <v>0</v>
      </c>
      <c r="D151" s="146" t="s">
        <v>101</v>
      </c>
      <c r="E151" s="147" t="s">
        <v>105</v>
      </c>
      <c r="F151" s="23" t="s">
        <v>46</v>
      </c>
      <c r="G151" s="18"/>
      <c r="H151" s="20"/>
      <c r="I151" s="20"/>
      <c r="J151" s="20"/>
      <c r="K151" s="22"/>
      <c r="L151" s="42"/>
      <c r="M151" s="41"/>
      <c r="N151" s="42"/>
      <c r="O151" s="42"/>
      <c r="P151" s="42"/>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DH151" s="15">
        <f>IF(F151="NO",1,IF(F151="PARCIAL",2,IF(F151="SI",3,IF(F151="N/A",4,))))</f>
        <v>1</v>
      </c>
    </row>
    <row r="152" spans="1:162" s="96" customFormat="1" ht="15.75" x14ac:dyDescent="0.2">
      <c r="A152" s="85"/>
      <c r="B152" s="86"/>
      <c r="C152" s="87"/>
      <c r="D152" s="87"/>
      <c r="E152" s="87"/>
      <c r="F152" s="87"/>
      <c r="G152" s="87"/>
      <c r="H152" s="87"/>
      <c r="I152" s="87"/>
      <c r="J152" s="87"/>
      <c r="K152" s="88"/>
      <c r="L152" s="89"/>
      <c r="M152" s="89"/>
      <c r="N152" s="89"/>
      <c r="O152" s="89"/>
      <c r="P152" s="89"/>
      <c r="Q152" s="90"/>
      <c r="R152" s="90"/>
      <c r="S152" s="90"/>
      <c r="T152" s="90"/>
      <c r="U152" s="90"/>
      <c r="V152" s="90"/>
      <c r="W152" s="90"/>
      <c r="X152" s="90"/>
      <c r="Y152" s="90"/>
      <c r="Z152" s="90"/>
      <c r="AA152" s="90"/>
      <c r="AB152" s="90"/>
      <c r="AC152" s="91"/>
      <c r="AD152" s="91"/>
      <c r="AE152" s="91"/>
      <c r="AF152" s="91"/>
      <c r="AG152" s="91"/>
      <c r="AH152" s="91"/>
      <c r="AI152" s="91"/>
      <c r="AJ152" s="91"/>
      <c r="AK152" s="91"/>
      <c r="AL152" s="91"/>
      <c r="AM152" s="91"/>
      <c r="AN152" s="91"/>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c r="DD152" s="92"/>
      <c r="DE152" s="92"/>
      <c r="DF152" s="92"/>
      <c r="DG152" s="92"/>
      <c r="DH152" s="93"/>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5"/>
    </row>
    <row r="153" spans="1:162" s="96" customFormat="1" ht="15.75" customHeight="1" x14ac:dyDescent="0.2">
      <c r="A153" s="85"/>
      <c r="B153" s="116" t="s">
        <v>108</v>
      </c>
      <c r="C153" s="117"/>
      <c r="D153" s="117"/>
      <c r="E153" s="117"/>
      <c r="F153" s="117"/>
      <c r="G153" s="117"/>
      <c r="H153" s="117"/>
      <c r="I153" s="117"/>
      <c r="J153" s="117"/>
      <c r="K153" s="118"/>
      <c r="L153" s="101">
        <v>2017</v>
      </c>
      <c r="M153" s="102"/>
      <c r="N153" s="102"/>
      <c r="O153" s="102"/>
      <c r="P153" s="103"/>
      <c r="Q153" s="105">
        <v>2018</v>
      </c>
      <c r="R153" s="105"/>
      <c r="S153" s="105"/>
      <c r="T153" s="105"/>
      <c r="U153" s="105"/>
      <c r="V153" s="105"/>
      <c r="W153" s="105"/>
      <c r="X153" s="105"/>
      <c r="Y153" s="105"/>
      <c r="Z153" s="105"/>
      <c r="AA153" s="105"/>
      <c r="AB153" s="105"/>
      <c r="AC153" s="105">
        <v>2019</v>
      </c>
      <c r="AD153" s="105"/>
      <c r="AE153" s="105"/>
      <c r="AF153" s="105"/>
      <c r="AG153" s="105"/>
      <c r="AH153" s="105"/>
      <c r="AI153" s="105"/>
      <c r="AJ153" s="105"/>
      <c r="AK153" s="105"/>
      <c r="AL153" s="105"/>
      <c r="AM153" s="105"/>
      <c r="AN153" s="105"/>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c r="DE153" s="92"/>
      <c r="DF153" s="92"/>
      <c r="DG153" s="92"/>
      <c r="DH153" s="93"/>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5"/>
    </row>
    <row r="154" spans="1:162" s="137" customFormat="1" ht="89.25" customHeight="1" x14ac:dyDescent="0.2">
      <c r="A154" s="85"/>
      <c r="B154" s="106" t="s">
        <v>45</v>
      </c>
      <c r="C154" s="107" t="s">
        <v>57</v>
      </c>
      <c r="D154" s="108" t="s">
        <v>161</v>
      </c>
      <c r="E154" s="108"/>
      <c r="F154" s="16" t="str">
        <f>IF(DH154=1,"NO",IF(DH154=2,"PARCIAL",IF(DH154=3,"SI",IF(DH154=4,"N/A","NO"))))</f>
        <v>NO</v>
      </c>
      <c r="G154" s="109" t="s">
        <v>55</v>
      </c>
      <c r="H154" s="110" t="s">
        <v>135</v>
      </c>
      <c r="I154" s="110" t="s">
        <v>56</v>
      </c>
      <c r="J154" s="110" t="s">
        <v>85</v>
      </c>
      <c r="K154" s="111" t="s">
        <v>130</v>
      </c>
      <c r="L154" s="119" t="s">
        <v>204</v>
      </c>
      <c r="M154" s="119" t="s">
        <v>205</v>
      </c>
      <c r="N154" s="119" t="s">
        <v>206</v>
      </c>
      <c r="O154" s="119" t="s">
        <v>207</v>
      </c>
      <c r="P154" s="119" t="s">
        <v>208</v>
      </c>
      <c r="Q154" s="113" t="s">
        <v>209</v>
      </c>
      <c r="R154" s="114" t="s">
        <v>210</v>
      </c>
      <c r="S154" s="114" t="s">
        <v>211</v>
      </c>
      <c r="T154" s="114" t="s">
        <v>212</v>
      </c>
      <c r="U154" s="114" t="s">
        <v>213</v>
      </c>
      <c r="V154" s="114" t="s">
        <v>214</v>
      </c>
      <c r="W154" s="114" t="s">
        <v>215</v>
      </c>
      <c r="X154" s="114" t="s">
        <v>204</v>
      </c>
      <c r="Y154" s="114" t="s">
        <v>205</v>
      </c>
      <c r="Z154" s="114" t="s">
        <v>206</v>
      </c>
      <c r="AA154" s="114" t="s">
        <v>207</v>
      </c>
      <c r="AB154" s="114" t="s">
        <v>208</v>
      </c>
      <c r="AC154" s="113" t="s">
        <v>209</v>
      </c>
      <c r="AD154" s="114" t="s">
        <v>210</v>
      </c>
      <c r="AE154" s="114" t="s">
        <v>211</v>
      </c>
      <c r="AF154" s="114" t="s">
        <v>212</v>
      </c>
      <c r="AG154" s="114" t="s">
        <v>213</v>
      </c>
      <c r="AH154" s="114" t="s">
        <v>214</v>
      </c>
      <c r="AI154" s="114" t="s">
        <v>215</v>
      </c>
      <c r="AJ154" s="114" t="s">
        <v>204</v>
      </c>
      <c r="AK154" s="114" t="s">
        <v>205</v>
      </c>
      <c r="AL154" s="114" t="s">
        <v>206</v>
      </c>
      <c r="AM154" s="114" t="s">
        <v>207</v>
      </c>
      <c r="AN154" s="114" t="s">
        <v>208</v>
      </c>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3">
        <f>MIN(DH155:DH161)</f>
        <v>1</v>
      </c>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5"/>
    </row>
    <row r="155" spans="1:162" ht="75" x14ac:dyDescent="0.2">
      <c r="B155" s="30">
        <v>42961</v>
      </c>
      <c r="C155" s="83">
        <v>0</v>
      </c>
      <c r="D155" s="144" t="s">
        <v>32</v>
      </c>
      <c r="E155" s="145" t="s">
        <v>193</v>
      </c>
      <c r="F155" s="17" t="s">
        <v>46</v>
      </c>
      <c r="G155" s="18"/>
      <c r="H155" s="19"/>
      <c r="I155" s="20"/>
      <c r="J155" s="20"/>
      <c r="K155" s="22"/>
      <c r="L155" s="42"/>
      <c r="M155" s="41"/>
      <c r="N155" s="42"/>
      <c r="O155" s="42"/>
      <c r="P155" s="42"/>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DH155" s="15">
        <f>IF(F155="NO",1,IF(F155="PARCIAL",2,IF(F155="SI",3,IF(F155="N/A",4,))))</f>
        <v>1</v>
      </c>
    </row>
    <row r="156" spans="1:162" s="96" customFormat="1" ht="15.75" x14ac:dyDescent="0.2">
      <c r="A156" s="85"/>
      <c r="B156" s="86"/>
      <c r="C156" s="87"/>
      <c r="D156" s="87"/>
      <c r="E156" s="87"/>
      <c r="F156" s="87"/>
      <c r="G156" s="87"/>
      <c r="H156" s="87"/>
      <c r="I156" s="87"/>
      <c r="J156" s="87"/>
      <c r="K156" s="88"/>
      <c r="L156" s="89"/>
      <c r="M156" s="89"/>
      <c r="N156" s="89"/>
      <c r="O156" s="89"/>
      <c r="P156" s="89"/>
      <c r="Q156" s="90"/>
      <c r="R156" s="90"/>
      <c r="S156" s="90"/>
      <c r="T156" s="90"/>
      <c r="U156" s="90"/>
      <c r="V156" s="90"/>
      <c r="W156" s="90"/>
      <c r="X156" s="90"/>
      <c r="Y156" s="90"/>
      <c r="Z156" s="90"/>
      <c r="AA156" s="90"/>
      <c r="AB156" s="90"/>
      <c r="AC156" s="91"/>
      <c r="AD156" s="91"/>
      <c r="AE156" s="91"/>
      <c r="AF156" s="91"/>
      <c r="AG156" s="91"/>
      <c r="AH156" s="91"/>
      <c r="AI156" s="91"/>
      <c r="AJ156" s="91"/>
      <c r="AK156" s="91"/>
      <c r="AL156" s="91"/>
      <c r="AM156" s="91"/>
      <c r="AN156" s="91"/>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3"/>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5"/>
    </row>
    <row r="157" spans="1:162" ht="60" x14ac:dyDescent="0.2">
      <c r="B157" s="31">
        <v>42961</v>
      </c>
      <c r="C157" s="83">
        <v>0</v>
      </c>
      <c r="D157" s="146" t="s">
        <v>33</v>
      </c>
      <c r="E157" s="147" t="s">
        <v>194</v>
      </c>
      <c r="F157" s="23" t="s">
        <v>46</v>
      </c>
      <c r="G157" s="18"/>
      <c r="H157" s="19"/>
      <c r="I157" s="20"/>
      <c r="J157" s="20"/>
      <c r="K157" s="22"/>
      <c r="L157" s="42"/>
      <c r="M157" s="41"/>
      <c r="N157" s="42"/>
      <c r="O157" s="42"/>
      <c r="P157" s="42"/>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DH157" s="15">
        <f t="shared" ref="DH157:DH159" si="14">IF(F157="NO",1,IF(F157="PARCIAL",2,IF(F157="SI",3,IF(F157="N/A",4,))))</f>
        <v>1</v>
      </c>
    </row>
    <row r="158" spans="1:162" s="96" customFormat="1" ht="15.75" x14ac:dyDescent="0.2">
      <c r="A158" s="85"/>
      <c r="B158" s="86"/>
      <c r="C158" s="87"/>
      <c r="D158" s="87"/>
      <c r="E158" s="87"/>
      <c r="F158" s="87"/>
      <c r="G158" s="87"/>
      <c r="H158" s="87"/>
      <c r="I158" s="87"/>
      <c r="J158" s="87"/>
      <c r="K158" s="88"/>
      <c r="L158" s="89"/>
      <c r="M158" s="89"/>
      <c r="N158" s="89"/>
      <c r="O158" s="89"/>
      <c r="P158" s="89"/>
      <c r="Q158" s="90"/>
      <c r="R158" s="90"/>
      <c r="S158" s="90"/>
      <c r="T158" s="90"/>
      <c r="U158" s="90"/>
      <c r="V158" s="90"/>
      <c r="W158" s="90"/>
      <c r="X158" s="90"/>
      <c r="Y158" s="90"/>
      <c r="Z158" s="90"/>
      <c r="AA158" s="90"/>
      <c r="AB158" s="90"/>
      <c r="AC158" s="91"/>
      <c r="AD158" s="91"/>
      <c r="AE158" s="91"/>
      <c r="AF158" s="91"/>
      <c r="AG158" s="91"/>
      <c r="AH158" s="91"/>
      <c r="AI158" s="91"/>
      <c r="AJ158" s="91"/>
      <c r="AK158" s="91"/>
      <c r="AL158" s="91"/>
      <c r="AM158" s="91"/>
      <c r="AN158" s="91"/>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3"/>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5"/>
    </row>
    <row r="159" spans="1:162" ht="49.5" customHeight="1" x14ac:dyDescent="0.2">
      <c r="B159" s="31">
        <v>42961</v>
      </c>
      <c r="C159" s="83">
        <v>0</v>
      </c>
      <c r="D159" s="146" t="s">
        <v>34</v>
      </c>
      <c r="E159" s="147" t="s">
        <v>162</v>
      </c>
      <c r="F159" s="23" t="s">
        <v>46</v>
      </c>
      <c r="G159" s="18"/>
      <c r="H159" s="19"/>
      <c r="I159" s="20"/>
      <c r="J159" s="20"/>
      <c r="K159" s="22"/>
      <c r="L159" s="42"/>
      <c r="M159" s="41"/>
      <c r="N159" s="42"/>
      <c r="O159" s="42"/>
      <c r="P159" s="42"/>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DH159" s="15">
        <f t="shared" si="14"/>
        <v>1</v>
      </c>
    </row>
    <row r="160" spans="1:162" s="96" customFormat="1" ht="15.75" x14ac:dyDescent="0.2">
      <c r="A160" s="85"/>
      <c r="B160" s="86"/>
      <c r="C160" s="87"/>
      <c r="D160" s="87"/>
      <c r="E160" s="87"/>
      <c r="F160" s="87"/>
      <c r="G160" s="87"/>
      <c r="H160" s="87"/>
      <c r="I160" s="87"/>
      <c r="J160" s="87"/>
      <c r="K160" s="88"/>
      <c r="L160" s="89"/>
      <c r="M160" s="89"/>
      <c r="N160" s="89"/>
      <c r="O160" s="89"/>
      <c r="P160" s="89"/>
      <c r="Q160" s="90"/>
      <c r="R160" s="90"/>
      <c r="S160" s="90"/>
      <c r="T160" s="90"/>
      <c r="U160" s="90"/>
      <c r="V160" s="90"/>
      <c r="W160" s="90"/>
      <c r="X160" s="90"/>
      <c r="Y160" s="90"/>
      <c r="Z160" s="90"/>
      <c r="AA160" s="90"/>
      <c r="AB160" s="90"/>
      <c r="AC160" s="91"/>
      <c r="AD160" s="91"/>
      <c r="AE160" s="91"/>
      <c r="AF160" s="91"/>
      <c r="AG160" s="91"/>
      <c r="AH160" s="91"/>
      <c r="AI160" s="91"/>
      <c r="AJ160" s="91"/>
      <c r="AK160" s="91"/>
      <c r="AL160" s="91"/>
      <c r="AM160" s="91"/>
      <c r="AN160" s="91"/>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92"/>
      <c r="DB160" s="92"/>
      <c r="DC160" s="92"/>
      <c r="DD160" s="92"/>
      <c r="DE160" s="92"/>
      <c r="DF160" s="92"/>
      <c r="DG160" s="92"/>
      <c r="DH160" s="93"/>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5"/>
    </row>
    <row r="161" spans="1:162" ht="75" x14ac:dyDescent="0.2">
      <c r="B161" s="31">
        <v>42961</v>
      </c>
      <c r="C161" s="83">
        <v>0</v>
      </c>
      <c r="D161" s="146" t="s">
        <v>35</v>
      </c>
      <c r="E161" s="147" t="s">
        <v>106</v>
      </c>
      <c r="F161" s="23" t="s">
        <v>46</v>
      </c>
      <c r="G161" s="18"/>
      <c r="H161" s="19"/>
      <c r="I161" s="20"/>
      <c r="J161" s="20"/>
      <c r="K161" s="22"/>
      <c r="L161" s="42"/>
      <c r="M161" s="41"/>
      <c r="N161" s="42"/>
      <c r="O161" s="42"/>
      <c r="P161" s="42"/>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DH161" s="15">
        <f t="shared" ref="DH161" si="15">IF(F161="NO",1,IF(F161="PARCIAL",2,IF(F161="SI",3,IF(F161="N/A",4,))))</f>
        <v>1</v>
      </c>
    </row>
    <row r="162" spans="1:162" s="96" customFormat="1" ht="15.75" x14ac:dyDescent="0.2">
      <c r="A162" s="85"/>
      <c r="B162" s="86"/>
      <c r="C162" s="87"/>
      <c r="D162" s="87"/>
      <c r="E162" s="87"/>
      <c r="F162" s="87"/>
      <c r="G162" s="87"/>
      <c r="H162" s="87"/>
      <c r="I162" s="87"/>
      <c r="J162" s="87"/>
      <c r="K162" s="88"/>
      <c r="L162" s="89"/>
      <c r="M162" s="89"/>
      <c r="N162" s="89"/>
      <c r="O162" s="89"/>
      <c r="P162" s="89"/>
      <c r="Q162" s="90"/>
      <c r="R162" s="90"/>
      <c r="S162" s="90"/>
      <c r="T162" s="90"/>
      <c r="U162" s="90"/>
      <c r="V162" s="90"/>
      <c r="W162" s="90"/>
      <c r="X162" s="90"/>
      <c r="Y162" s="90"/>
      <c r="Z162" s="90"/>
      <c r="AA162" s="90"/>
      <c r="AB162" s="90"/>
      <c r="AC162" s="91"/>
      <c r="AD162" s="91"/>
      <c r="AE162" s="91"/>
      <c r="AF162" s="91"/>
      <c r="AG162" s="91"/>
      <c r="AH162" s="91"/>
      <c r="AI162" s="91"/>
      <c r="AJ162" s="91"/>
      <c r="AK162" s="91"/>
      <c r="AL162" s="91"/>
      <c r="AM162" s="91"/>
      <c r="AN162" s="91"/>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c r="DD162" s="92"/>
      <c r="DE162" s="92"/>
      <c r="DF162" s="92"/>
      <c r="DG162" s="92"/>
      <c r="DH162" s="93"/>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5"/>
    </row>
    <row r="163" spans="1:162" s="96" customFormat="1" ht="15.75" customHeight="1" x14ac:dyDescent="0.2">
      <c r="A163" s="85"/>
      <c r="B163" s="116" t="s">
        <v>113</v>
      </c>
      <c r="C163" s="117"/>
      <c r="D163" s="117"/>
      <c r="E163" s="117"/>
      <c r="F163" s="117"/>
      <c r="G163" s="117"/>
      <c r="H163" s="117"/>
      <c r="I163" s="117"/>
      <c r="J163" s="117"/>
      <c r="K163" s="118"/>
      <c r="L163" s="101">
        <v>2017</v>
      </c>
      <c r="M163" s="102"/>
      <c r="N163" s="102"/>
      <c r="O163" s="102"/>
      <c r="P163" s="103"/>
      <c r="Q163" s="105">
        <v>2018</v>
      </c>
      <c r="R163" s="105"/>
      <c r="S163" s="105"/>
      <c r="T163" s="105"/>
      <c r="U163" s="105"/>
      <c r="V163" s="105"/>
      <c r="W163" s="105"/>
      <c r="X163" s="105"/>
      <c r="Y163" s="105"/>
      <c r="Z163" s="105"/>
      <c r="AA163" s="105"/>
      <c r="AB163" s="105"/>
      <c r="AC163" s="105">
        <v>2019</v>
      </c>
      <c r="AD163" s="105"/>
      <c r="AE163" s="105"/>
      <c r="AF163" s="105"/>
      <c r="AG163" s="105"/>
      <c r="AH163" s="105"/>
      <c r="AI163" s="105"/>
      <c r="AJ163" s="105"/>
      <c r="AK163" s="105"/>
      <c r="AL163" s="105"/>
      <c r="AM163" s="105"/>
      <c r="AN163" s="105"/>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c r="DD163" s="92"/>
      <c r="DE163" s="92"/>
      <c r="DF163" s="92"/>
      <c r="DG163" s="92"/>
      <c r="DH163" s="93"/>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5"/>
    </row>
    <row r="164" spans="1:162" s="140" customFormat="1" ht="47.25" customHeight="1" x14ac:dyDescent="0.2">
      <c r="A164" s="85"/>
      <c r="B164" s="106" t="s">
        <v>45</v>
      </c>
      <c r="C164" s="107" t="s">
        <v>57</v>
      </c>
      <c r="D164" s="108" t="s">
        <v>163</v>
      </c>
      <c r="E164" s="108"/>
      <c r="F164" s="16" t="str">
        <f>IF(DH164=1,"NO",IF(DH164=2,"PARCIAL",IF(DH164=3,"SI",IF(DH164=4,"N/A","NO"))))</f>
        <v>NO</v>
      </c>
      <c r="G164" s="109" t="s">
        <v>55</v>
      </c>
      <c r="H164" s="110" t="s">
        <v>135</v>
      </c>
      <c r="I164" s="110" t="s">
        <v>56</v>
      </c>
      <c r="J164" s="110" t="s">
        <v>85</v>
      </c>
      <c r="K164" s="111" t="s">
        <v>130</v>
      </c>
      <c r="L164" s="119" t="s">
        <v>204</v>
      </c>
      <c r="M164" s="119" t="s">
        <v>205</v>
      </c>
      <c r="N164" s="119" t="s">
        <v>206</v>
      </c>
      <c r="O164" s="119" t="s">
        <v>207</v>
      </c>
      <c r="P164" s="119" t="s">
        <v>208</v>
      </c>
      <c r="Q164" s="113" t="s">
        <v>209</v>
      </c>
      <c r="R164" s="114" t="s">
        <v>210</v>
      </c>
      <c r="S164" s="114" t="s">
        <v>211</v>
      </c>
      <c r="T164" s="114" t="s">
        <v>212</v>
      </c>
      <c r="U164" s="114" t="s">
        <v>213</v>
      </c>
      <c r="V164" s="114" t="s">
        <v>214</v>
      </c>
      <c r="W164" s="114" t="s">
        <v>215</v>
      </c>
      <c r="X164" s="114" t="s">
        <v>204</v>
      </c>
      <c r="Y164" s="114" t="s">
        <v>205</v>
      </c>
      <c r="Z164" s="114" t="s">
        <v>206</v>
      </c>
      <c r="AA164" s="114" t="s">
        <v>207</v>
      </c>
      <c r="AB164" s="114" t="s">
        <v>208</v>
      </c>
      <c r="AC164" s="113" t="s">
        <v>209</v>
      </c>
      <c r="AD164" s="114" t="s">
        <v>210</v>
      </c>
      <c r="AE164" s="114" t="s">
        <v>211</v>
      </c>
      <c r="AF164" s="114" t="s">
        <v>212</v>
      </c>
      <c r="AG164" s="114" t="s">
        <v>213</v>
      </c>
      <c r="AH164" s="114" t="s">
        <v>214</v>
      </c>
      <c r="AI164" s="114" t="s">
        <v>215</v>
      </c>
      <c r="AJ164" s="114" t="s">
        <v>204</v>
      </c>
      <c r="AK164" s="114" t="s">
        <v>205</v>
      </c>
      <c r="AL164" s="114" t="s">
        <v>206</v>
      </c>
      <c r="AM164" s="114" t="s">
        <v>207</v>
      </c>
      <c r="AN164" s="114" t="s">
        <v>208</v>
      </c>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c r="DD164" s="92"/>
      <c r="DE164" s="92"/>
      <c r="DF164" s="92"/>
      <c r="DG164" s="92"/>
      <c r="DH164" s="93">
        <f>MIN(DH165:DH175)</f>
        <v>1</v>
      </c>
      <c r="DI164" s="138"/>
      <c r="DJ164" s="138"/>
      <c r="DK164" s="138"/>
      <c r="DL164" s="138"/>
      <c r="DM164" s="138"/>
      <c r="DN164" s="138"/>
      <c r="DO164" s="138"/>
      <c r="DP164" s="138"/>
      <c r="DQ164" s="138"/>
      <c r="DR164" s="138"/>
      <c r="DS164" s="138"/>
      <c r="DT164" s="138"/>
      <c r="DU164" s="138"/>
      <c r="DV164" s="138"/>
      <c r="DW164" s="138"/>
      <c r="DX164" s="138"/>
      <c r="DY164" s="138"/>
      <c r="DZ164" s="138"/>
      <c r="EA164" s="138"/>
      <c r="EB164" s="138"/>
      <c r="EC164" s="138"/>
      <c r="ED164" s="138"/>
      <c r="EE164" s="138"/>
      <c r="EF164" s="138"/>
      <c r="EG164" s="138"/>
      <c r="EH164" s="138"/>
      <c r="EI164" s="138"/>
      <c r="EJ164" s="138"/>
      <c r="EK164" s="138"/>
      <c r="EL164" s="138"/>
      <c r="EM164" s="138"/>
      <c r="EN164" s="138"/>
      <c r="EO164" s="138"/>
      <c r="EP164" s="138"/>
      <c r="EQ164" s="138"/>
      <c r="ER164" s="138"/>
      <c r="ES164" s="138"/>
      <c r="ET164" s="138"/>
      <c r="EU164" s="138"/>
      <c r="EV164" s="138"/>
      <c r="EW164" s="138"/>
      <c r="EX164" s="138"/>
      <c r="EY164" s="138"/>
      <c r="EZ164" s="138"/>
      <c r="FA164" s="138"/>
      <c r="FB164" s="138"/>
      <c r="FC164" s="138"/>
      <c r="FD164" s="138"/>
      <c r="FE164" s="138"/>
      <c r="FF164" s="139"/>
    </row>
    <row r="165" spans="1:162" ht="49.5" customHeight="1" x14ac:dyDescent="0.2">
      <c r="B165" s="30">
        <v>42961</v>
      </c>
      <c r="C165" s="83">
        <v>0</v>
      </c>
      <c r="D165" s="144" t="s">
        <v>36</v>
      </c>
      <c r="E165" s="145" t="s">
        <v>114</v>
      </c>
      <c r="F165" s="17" t="s">
        <v>46</v>
      </c>
      <c r="G165" s="18"/>
      <c r="H165" s="19"/>
      <c r="I165" s="20"/>
      <c r="J165" s="20"/>
      <c r="K165" s="22"/>
      <c r="L165" s="42"/>
      <c r="M165" s="41"/>
      <c r="N165" s="42"/>
      <c r="O165" s="42"/>
      <c r="P165" s="42"/>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DH165" s="15">
        <f t="shared" ref="DH165:DH173" si="16">IF(F165="NO",1,IF(F165="PARCIAL",2,IF(F165="SI",3,IF(F165="N/A",4,))))</f>
        <v>1</v>
      </c>
    </row>
    <row r="166" spans="1:162" s="96" customFormat="1" ht="15.75" x14ac:dyDescent="0.2">
      <c r="A166" s="85"/>
      <c r="B166" s="86"/>
      <c r="C166" s="87"/>
      <c r="D166" s="87"/>
      <c r="E166" s="87"/>
      <c r="F166" s="87"/>
      <c r="G166" s="87"/>
      <c r="H166" s="87"/>
      <c r="I166" s="87"/>
      <c r="J166" s="87"/>
      <c r="K166" s="88"/>
      <c r="L166" s="89"/>
      <c r="M166" s="89"/>
      <c r="N166" s="89"/>
      <c r="O166" s="89"/>
      <c r="P166" s="89"/>
      <c r="Q166" s="90"/>
      <c r="R166" s="90"/>
      <c r="S166" s="90"/>
      <c r="T166" s="90"/>
      <c r="U166" s="90"/>
      <c r="V166" s="90"/>
      <c r="W166" s="90"/>
      <c r="X166" s="90"/>
      <c r="Y166" s="90"/>
      <c r="Z166" s="90"/>
      <c r="AA166" s="90"/>
      <c r="AB166" s="90"/>
      <c r="AC166" s="91"/>
      <c r="AD166" s="91"/>
      <c r="AE166" s="91"/>
      <c r="AF166" s="91"/>
      <c r="AG166" s="91"/>
      <c r="AH166" s="91"/>
      <c r="AI166" s="91"/>
      <c r="AJ166" s="91"/>
      <c r="AK166" s="91"/>
      <c r="AL166" s="91"/>
      <c r="AM166" s="91"/>
      <c r="AN166" s="91"/>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c r="DD166" s="92"/>
      <c r="DE166" s="92"/>
      <c r="DF166" s="92"/>
      <c r="DG166" s="92"/>
      <c r="DH166" s="93"/>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5"/>
    </row>
    <row r="167" spans="1:162" ht="48" customHeight="1" x14ac:dyDescent="0.2">
      <c r="B167" s="31">
        <v>42961</v>
      </c>
      <c r="C167" s="83">
        <v>0</v>
      </c>
      <c r="D167" s="146" t="s">
        <v>37</v>
      </c>
      <c r="E167" s="147" t="s">
        <v>115</v>
      </c>
      <c r="F167" s="23" t="s">
        <v>46</v>
      </c>
      <c r="G167" s="18"/>
      <c r="H167" s="19"/>
      <c r="I167" s="20"/>
      <c r="J167" s="20"/>
      <c r="K167" s="22"/>
      <c r="L167" s="42"/>
      <c r="M167" s="41"/>
      <c r="N167" s="42"/>
      <c r="O167" s="42"/>
      <c r="P167" s="42"/>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DH167" s="15">
        <f t="shared" si="16"/>
        <v>1</v>
      </c>
    </row>
    <row r="168" spans="1:162" s="96" customFormat="1" ht="15.75" x14ac:dyDescent="0.2">
      <c r="A168" s="85"/>
      <c r="B168" s="86"/>
      <c r="C168" s="87"/>
      <c r="D168" s="87"/>
      <c r="E168" s="87"/>
      <c r="F168" s="87"/>
      <c r="G168" s="87"/>
      <c r="H168" s="87"/>
      <c r="I168" s="87"/>
      <c r="J168" s="87"/>
      <c r="K168" s="88"/>
      <c r="L168" s="89"/>
      <c r="M168" s="89"/>
      <c r="N168" s="89"/>
      <c r="O168" s="89"/>
      <c r="P168" s="89"/>
      <c r="Q168" s="90"/>
      <c r="R168" s="90"/>
      <c r="S168" s="90"/>
      <c r="T168" s="90"/>
      <c r="U168" s="90"/>
      <c r="V168" s="90"/>
      <c r="W168" s="90"/>
      <c r="X168" s="90"/>
      <c r="Y168" s="90"/>
      <c r="Z168" s="90"/>
      <c r="AA168" s="90"/>
      <c r="AB168" s="90"/>
      <c r="AC168" s="91"/>
      <c r="AD168" s="91"/>
      <c r="AE168" s="91"/>
      <c r="AF168" s="91"/>
      <c r="AG168" s="91"/>
      <c r="AH168" s="91"/>
      <c r="AI168" s="91"/>
      <c r="AJ168" s="91"/>
      <c r="AK168" s="91"/>
      <c r="AL168" s="91"/>
      <c r="AM168" s="91"/>
      <c r="AN168" s="91"/>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c r="DE168" s="92"/>
      <c r="DF168" s="92"/>
      <c r="DG168" s="92"/>
      <c r="DH168" s="93"/>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5"/>
    </row>
    <row r="169" spans="1:162" ht="30" x14ac:dyDescent="0.2">
      <c r="B169" s="31">
        <v>42961</v>
      </c>
      <c r="C169" s="83">
        <v>0</v>
      </c>
      <c r="D169" s="146" t="s">
        <v>109</v>
      </c>
      <c r="E169" s="147" t="s">
        <v>195</v>
      </c>
      <c r="F169" s="23" t="s">
        <v>46</v>
      </c>
      <c r="G169" s="18"/>
      <c r="H169" s="19"/>
      <c r="I169" s="20"/>
      <c r="J169" s="20"/>
      <c r="K169" s="22"/>
      <c r="L169" s="42"/>
      <c r="M169" s="41"/>
      <c r="N169" s="42"/>
      <c r="O169" s="42"/>
      <c r="P169" s="42"/>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DH169" s="15">
        <f t="shared" si="16"/>
        <v>1</v>
      </c>
    </row>
    <row r="170" spans="1:162" s="96" customFormat="1" ht="15.75" x14ac:dyDescent="0.2">
      <c r="A170" s="85"/>
      <c r="B170" s="86"/>
      <c r="C170" s="87"/>
      <c r="D170" s="87"/>
      <c r="E170" s="87"/>
      <c r="F170" s="87"/>
      <c r="G170" s="87"/>
      <c r="H170" s="87"/>
      <c r="I170" s="87"/>
      <c r="J170" s="87"/>
      <c r="K170" s="88"/>
      <c r="L170" s="89"/>
      <c r="M170" s="89"/>
      <c r="N170" s="89"/>
      <c r="O170" s="89"/>
      <c r="P170" s="89"/>
      <c r="Q170" s="90"/>
      <c r="R170" s="90"/>
      <c r="S170" s="90"/>
      <c r="T170" s="90"/>
      <c r="U170" s="90"/>
      <c r="V170" s="90"/>
      <c r="W170" s="90"/>
      <c r="X170" s="90"/>
      <c r="Y170" s="90"/>
      <c r="Z170" s="90"/>
      <c r="AA170" s="90"/>
      <c r="AB170" s="90"/>
      <c r="AC170" s="91"/>
      <c r="AD170" s="91"/>
      <c r="AE170" s="91"/>
      <c r="AF170" s="91"/>
      <c r="AG170" s="91"/>
      <c r="AH170" s="91"/>
      <c r="AI170" s="91"/>
      <c r="AJ170" s="91"/>
      <c r="AK170" s="91"/>
      <c r="AL170" s="91"/>
      <c r="AM170" s="91"/>
      <c r="AN170" s="91"/>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c r="DE170" s="92"/>
      <c r="DF170" s="92"/>
      <c r="DG170" s="92"/>
      <c r="DH170" s="93"/>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5"/>
    </row>
    <row r="171" spans="1:162" ht="60" x14ac:dyDescent="0.2">
      <c r="B171" s="31">
        <v>42961</v>
      </c>
      <c r="C171" s="83">
        <v>0</v>
      </c>
      <c r="D171" s="146" t="s">
        <v>110</v>
      </c>
      <c r="E171" s="147" t="s">
        <v>116</v>
      </c>
      <c r="F171" s="23" t="s">
        <v>46</v>
      </c>
      <c r="G171" s="18"/>
      <c r="H171" s="19"/>
      <c r="I171" s="20"/>
      <c r="J171" s="20"/>
      <c r="K171" s="22"/>
      <c r="L171" s="42"/>
      <c r="M171" s="41"/>
      <c r="N171" s="42"/>
      <c r="O171" s="42"/>
      <c r="P171" s="42"/>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DH171" s="15">
        <f t="shared" si="16"/>
        <v>1</v>
      </c>
    </row>
    <row r="172" spans="1:162" s="96" customFormat="1" ht="15.75" x14ac:dyDescent="0.2">
      <c r="A172" s="85"/>
      <c r="B172" s="86"/>
      <c r="C172" s="87"/>
      <c r="D172" s="87"/>
      <c r="E172" s="87"/>
      <c r="F172" s="87"/>
      <c r="G172" s="87"/>
      <c r="H172" s="87"/>
      <c r="I172" s="87"/>
      <c r="J172" s="87"/>
      <c r="K172" s="88"/>
      <c r="L172" s="89"/>
      <c r="M172" s="89"/>
      <c r="N172" s="89"/>
      <c r="O172" s="89"/>
      <c r="P172" s="89"/>
      <c r="Q172" s="90"/>
      <c r="R172" s="90"/>
      <c r="S172" s="90"/>
      <c r="T172" s="90"/>
      <c r="U172" s="90"/>
      <c r="V172" s="90"/>
      <c r="W172" s="90"/>
      <c r="X172" s="90"/>
      <c r="Y172" s="90"/>
      <c r="Z172" s="90"/>
      <c r="AA172" s="90"/>
      <c r="AB172" s="90"/>
      <c r="AC172" s="91"/>
      <c r="AD172" s="91"/>
      <c r="AE172" s="91"/>
      <c r="AF172" s="91"/>
      <c r="AG172" s="91"/>
      <c r="AH172" s="91"/>
      <c r="AI172" s="91"/>
      <c r="AJ172" s="91"/>
      <c r="AK172" s="91"/>
      <c r="AL172" s="91"/>
      <c r="AM172" s="91"/>
      <c r="AN172" s="91"/>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c r="DE172" s="92"/>
      <c r="DF172" s="92"/>
      <c r="DG172" s="92"/>
      <c r="DH172" s="93"/>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5"/>
    </row>
    <row r="173" spans="1:162" ht="52.5" customHeight="1" x14ac:dyDescent="0.2">
      <c r="B173" s="31">
        <v>42961</v>
      </c>
      <c r="C173" s="83">
        <v>0</v>
      </c>
      <c r="D173" s="146" t="s">
        <v>111</v>
      </c>
      <c r="E173" s="147" t="s">
        <v>196</v>
      </c>
      <c r="F173" s="23" t="s">
        <v>46</v>
      </c>
      <c r="G173" s="18"/>
      <c r="H173" s="19"/>
      <c r="I173" s="20"/>
      <c r="J173" s="20"/>
      <c r="K173" s="22"/>
      <c r="L173" s="42"/>
      <c r="M173" s="41"/>
      <c r="N173" s="42"/>
      <c r="O173" s="42"/>
      <c r="P173" s="42"/>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DH173" s="15">
        <f t="shared" si="16"/>
        <v>1</v>
      </c>
    </row>
    <row r="174" spans="1:162" s="96" customFormat="1" ht="15.75" x14ac:dyDescent="0.2">
      <c r="A174" s="85"/>
      <c r="B174" s="86"/>
      <c r="C174" s="87"/>
      <c r="D174" s="87"/>
      <c r="E174" s="87"/>
      <c r="F174" s="87"/>
      <c r="G174" s="87"/>
      <c r="H174" s="87"/>
      <c r="I174" s="87"/>
      <c r="J174" s="87"/>
      <c r="K174" s="88"/>
      <c r="L174" s="89"/>
      <c r="M174" s="89"/>
      <c r="N174" s="89"/>
      <c r="O174" s="89"/>
      <c r="P174" s="89"/>
      <c r="Q174" s="90"/>
      <c r="R174" s="90"/>
      <c r="S174" s="90"/>
      <c r="T174" s="90"/>
      <c r="U174" s="90"/>
      <c r="V174" s="90"/>
      <c r="W174" s="90"/>
      <c r="X174" s="90"/>
      <c r="Y174" s="90"/>
      <c r="Z174" s="90"/>
      <c r="AA174" s="90"/>
      <c r="AB174" s="90"/>
      <c r="AC174" s="91"/>
      <c r="AD174" s="91"/>
      <c r="AE174" s="91"/>
      <c r="AF174" s="91"/>
      <c r="AG174" s="91"/>
      <c r="AH174" s="91"/>
      <c r="AI174" s="91"/>
      <c r="AJ174" s="91"/>
      <c r="AK174" s="91"/>
      <c r="AL174" s="91"/>
      <c r="AM174" s="91"/>
      <c r="AN174" s="91"/>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c r="DD174" s="92"/>
      <c r="DE174" s="92"/>
      <c r="DF174" s="92"/>
      <c r="DG174" s="92"/>
      <c r="DH174" s="93"/>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5"/>
    </row>
    <row r="175" spans="1:162" ht="55.5" customHeight="1" x14ac:dyDescent="0.2">
      <c r="B175" s="31">
        <v>42961</v>
      </c>
      <c r="C175" s="83">
        <v>0</v>
      </c>
      <c r="D175" s="146" t="s">
        <v>112</v>
      </c>
      <c r="E175" s="147" t="s">
        <v>169</v>
      </c>
      <c r="F175" s="23" t="s">
        <v>46</v>
      </c>
      <c r="G175" s="18"/>
      <c r="H175" s="19"/>
      <c r="I175" s="20"/>
      <c r="J175" s="20"/>
      <c r="K175" s="22"/>
      <c r="L175" s="42"/>
      <c r="M175" s="41"/>
      <c r="N175" s="42"/>
      <c r="O175" s="42"/>
      <c r="P175" s="42"/>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DH175" s="15">
        <f>IF(F175="NO",1,IF(F175="PARCIAL",2,IF(F175="SI",3,IF(F175="N/A",4,))))</f>
        <v>1</v>
      </c>
    </row>
    <row r="176" spans="1:162" s="96" customFormat="1" ht="16.5" thickBot="1" x14ac:dyDescent="0.25">
      <c r="A176" s="85"/>
      <c r="B176" s="120"/>
      <c r="C176" s="121"/>
      <c r="D176" s="121"/>
      <c r="E176" s="121"/>
      <c r="F176" s="121"/>
      <c r="G176" s="121"/>
      <c r="H176" s="121"/>
      <c r="I176" s="121"/>
      <c r="J176" s="121"/>
      <c r="K176" s="122"/>
      <c r="L176" s="90"/>
      <c r="M176" s="90"/>
      <c r="N176" s="90"/>
      <c r="O176" s="90"/>
      <c r="P176" s="90"/>
      <c r="Q176" s="90"/>
      <c r="R176" s="90"/>
      <c r="S176" s="90"/>
      <c r="T176" s="90"/>
      <c r="U176" s="90"/>
      <c r="V176" s="90"/>
      <c r="W176" s="90"/>
      <c r="X176" s="90"/>
      <c r="Y176" s="90"/>
      <c r="Z176" s="90"/>
      <c r="AA176" s="90"/>
      <c r="AB176" s="90"/>
      <c r="AC176" s="91"/>
      <c r="AD176" s="91"/>
      <c r="AE176" s="91"/>
      <c r="AF176" s="91"/>
      <c r="AG176" s="91"/>
      <c r="AH176" s="91"/>
      <c r="AI176" s="91"/>
      <c r="AJ176" s="91"/>
      <c r="AK176" s="91"/>
      <c r="AL176" s="91"/>
      <c r="AM176" s="91"/>
      <c r="AN176" s="91"/>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c r="DD176" s="92"/>
      <c r="DE176" s="92"/>
      <c r="DF176" s="92"/>
      <c r="DG176" s="92"/>
      <c r="DH176" s="93"/>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5"/>
    </row>
    <row r="177" spans="1:162" s="96" customFormat="1" ht="16.5" customHeight="1" thickBot="1" x14ac:dyDescent="0.25">
      <c r="A177" s="85"/>
      <c r="B177" s="123" t="s">
        <v>117</v>
      </c>
      <c r="C177" s="124"/>
      <c r="D177" s="124"/>
      <c r="E177" s="124"/>
      <c r="F177" s="124"/>
      <c r="G177" s="124"/>
      <c r="H177" s="124"/>
      <c r="I177" s="124"/>
      <c r="J177" s="124"/>
      <c r="K177" s="125"/>
      <c r="L177" s="90"/>
      <c r="M177" s="90"/>
      <c r="N177" s="90"/>
      <c r="O177" s="90"/>
      <c r="P177" s="90"/>
      <c r="Q177" s="90"/>
      <c r="R177" s="90"/>
      <c r="S177" s="90"/>
      <c r="T177" s="90"/>
      <c r="U177" s="90"/>
      <c r="V177" s="90"/>
      <c r="W177" s="90"/>
      <c r="X177" s="90"/>
      <c r="Y177" s="90"/>
      <c r="Z177" s="90"/>
      <c r="AA177" s="90"/>
      <c r="AB177" s="90"/>
      <c r="AC177" s="91"/>
      <c r="AD177" s="91"/>
      <c r="AE177" s="91"/>
      <c r="AF177" s="91"/>
      <c r="AG177" s="91"/>
      <c r="AH177" s="91"/>
      <c r="AI177" s="91"/>
      <c r="AJ177" s="91"/>
      <c r="AK177" s="91"/>
      <c r="AL177" s="91"/>
      <c r="AM177" s="91"/>
      <c r="AN177" s="91"/>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3"/>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5"/>
    </row>
    <row r="178" spans="1:162" s="96" customFormat="1" ht="15.75" x14ac:dyDescent="0.2">
      <c r="A178" s="85"/>
      <c r="B178" s="126"/>
      <c r="C178" s="127"/>
      <c r="D178" s="127"/>
      <c r="E178" s="127"/>
      <c r="F178" s="127"/>
      <c r="G178" s="127"/>
      <c r="H178" s="127"/>
      <c r="I178" s="127"/>
      <c r="J178" s="127"/>
      <c r="K178" s="128"/>
      <c r="L178" s="90"/>
      <c r="M178" s="90"/>
      <c r="N178" s="90"/>
      <c r="O178" s="90"/>
      <c r="P178" s="90"/>
      <c r="Q178" s="90"/>
      <c r="R178" s="90"/>
      <c r="S178" s="90"/>
      <c r="T178" s="90"/>
      <c r="U178" s="90"/>
      <c r="V178" s="90"/>
      <c r="W178" s="90"/>
      <c r="X178" s="90"/>
      <c r="Y178" s="90"/>
      <c r="Z178" s="90"/>
      <c r="AA178" s="90"/>
      <c r="AB178" s="90"/>
      <c r="AC178" s="91"/>
      <c r="AD178" s="91"/>
      <c r="AE178" s="91"/>
      <c r="AF178" s="91"/>
      <c r="AG178" s="91"/>
      <c r="AH178" s="91"/>
      <c r="AI178" s="91"/>
      <c r="AJ178" s="91"/>
      <c r="AK178" s="91"/>
      <c r="AL178" s="91"/>
      <c r="AM178" s="91"/>
      <c r="AN178" s="91"/>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3"/>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5"/>
    </row>
    <row r="179" spans="1:162" s="96" customFormat="1" ht="45" customHeight="1" x14ac:dyDescent="0.2">
      <c r="A179" s="85"/>
      <c r="B179" s="129" t="s">
        <v>164</v>
      </c>
      <c r="C179" s="130"/>
      <c r="D179" s="130"/>
      <c r="E179" s="130"/>
      <c r="F179" s="130"/>
      <c r="G179" s="130"/>
      <c r="H179" s="130"/>
      <c r="I179" s="130"/>
      <c r="J179" s="130"/>
      <c r="K179" s="131"/>
      <c r="L179" s="90"/>
      <c r="M179" s="90"/>
      <c r="N179" s="90"/>
      <c r="O179" s="90"/>
      <c r="P179" s="90"/>
      <c r="Q179" s="90"/>
      <c r="R179" s="90"/>
      <c r="S179" s="90"/>
      <c r="T179" s="90"/>
      <c r="U179" s="90"/>
      <c r="V179" s="90"/>
      <c r="W179" s="90"/>
      <c r="X179" s="90"/>
      <c r="Y179" s="90"/>
      <c r="Z179" s="90"/>
      <c r="AA179" s="90"/>
      <c r="AB179" s="90"/>
      <c r="AC179" s="91"/>
      <c r="AD179" s="91"/>
      <c r="AE179" s="91"/>
      <c r="AF179" s="91"/>
      <c r="AG179" s="91"/>
      <c r="AH179" s="91"/>
      <c r="AI179" s="91"/>
      <c r="AJ179" s="91"/>
      <c r="AK179" s="91"/>
      <c r="AL179" s="91"/>
      <c r="AM179" s="91"/>
      <c r="AN179" s="91"/>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92"/>
      <c r="CR179" s="92"/>
      <c r="CS179" s="92"/>
      <c r="CT179" s="92"/>
      <c r="CU179" s="92"/>
      <c r="CV179" s="92"/>
      <c r="CW179" s="92"/>
      <c r="CX179" s="92"/>
      <c r="CY179" s="92"/>
      <c r="CZ179" s="92"/>
      <c r="DA179" s="92"/>
      <c r="DB179" s="92"/>
      <c r="DC179" s="92"/>
      <c r="DD179" s="92"/>
      <c r="DE179" s="92"/>
      <c r="DF179" s="92"/>
      <c r="DG179" s="92"/>
      <c r="DH179" s="93"/>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5"/>
    </row>
    <row r="180" spans="1:162" s="96" customFormat="1" ht="16.5" thickBot="1" x14ac:dyDescent="0.25">
      <c r="A180" s="85"/>
      <c r="B180" s="120"/>
      <c r="C180" s="121"/>
      <c r="D180" s="121"/>
      <c r="E180" s="121"/>
      <c r="F180" s="121"/>
      <c r="G180" s="121"/>
      <c r="H180" s="121"/>
      <c r="I180" s="121"/>
      <c r="J180" s="121"/>
      <c r="K180" s="122"/>
      <c r="L180" s="90"/>
      <c r="M180" s="90"/>
      <c r="N180" s="90"/>
      <c r="O180" s="90"/>
      <c r="P180" s="90"/>
      <c r="Q180" s="90"/>
      <c r="R180" s="90"/>
      <c r="S180" s="90"/>
      <c r="T180" s="90"/>
      <c r="U180" s="90"/>
      <c r="V180" s="90"/>
      <c r="W180" s="90"/>
      <c r="X180" s="90"/>
      <c r="Y180" s="90"/>
      <c r="Z180" s="90"/>
      <c r="AA180" s="90"/>
      <c r="AB180" s="90"/>
      <c r="AC180" s="91"/>
      <c r="AD180" s="91"/>
      <c r="AE180" s="91"/>
      <c r="AF180" s="91"/>
      <c r="AG180" s="91"/>
      <c r="AH180" s="91"/>
      <c r="AI180" s="91"/>
      <c r="AJ180" s="91"/>
      <c r="AK180" s="91"/>
      <c r="AL180" s="91"/>
      <c r="AM180" s="91"/>
      <c r="AN180" s="91"/>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92"/>
      <c r="CR180" s="92"/>
      <c r="CS180" s="92"/>
      <c r="CT180" s="92"/>
      <c r="CU180" s="92"/>
      <c r="CV180" s="92"/>
      <c r="CW180" s="92"/>
      <c r="CX180" s="92"/>
      <c r="CY180" s="92"/>
      <c r="CZ180" s="92"/>
      <c r="DA180" s="92"/>
      <c r="DB180" s="92"/>
      <c r="DC180" s="92"/>
      <c r="DD180" s="92"/>
      <c r="DE180" s="92"/>
      <c r="DF180" s="92"/>
      <c r="DG180" s="92"/>
      <c r="DH180" s="93"/>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5"/>
    </row>
    <row r="181" spans="1:162" s="96" customFormat="1" ht="22.5" customHeight="1" thickBot="1" x14ac:dyDescent="0.25">
      <c r="A181" s="85"/>
      <c r="B181" s="132" t="s">
        <v>138</v>
      </c>
      <c r="C181" s="133"/>
      <c r="D181" s="133"/>
      <c r="E181" s="133"/>
      <c r="F181" s="26" t="str">
        <f>IF(DH181=1,"NO",IF(DH181=2,"PARCIAL",IF(DH181=3,"SI",IF(DH181=4,"N/A","NO"))))</f>
        <v>SI</v>
      </c>
      <c r="G181" s="134" t="s">
        <v>54</v>
      </c>
      <c r="H181" s="135"/>
      <c r="I181" s="135"/>
      <c r="J181" s="135"/>
      <c r="K181" s="136"/>
      <c r="L181" s="90"/>
      <c r="M181" s="90"/>
      <c r="N181" s="90"/>
      <c r="O181" s="90"/>
      <c r="P181" s="90"/>
      <c r="Q181" s="90"/>
      <c r="R181" s="90"/>
      <c r="S181" s="90"/>
      <c r="T181" s="90"/>
      <c r="U181" s="90"/>
      <c r="V181" s="90"/>
      <c r="W181" s="90"/>
      <c r="X181" s="90"/>
      <c r="Y181" s="90"/>
      <c r="Z181" s="90"/>
      <c r="AA181" s="90"/>
      <c r="AB181" s="90"/>
      <c r="AC181" s="91"/>
      <c r="AD181" s="91"/>
      <c r="AE181" s="91"/>
      <c r="AF181" s="91"/>
      <c r="AG181" s="91"/>
      <c r="AH181" s="91"/>
      <c r="AI181" s="91"/>
      <c r="AJ181" s="91"/>
      <c r="AK181" s="91"/>
      <c r="AL181" s="91"/>
      <c r="AM181" s="91"/>
      <c r="AN181" s="91"/>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c r="DD181" s="92"/>
      <c r="DE181" s="92"/>
      <c r="DF181" s="92"/>
      <c r="DG181" s="92"/>
      <c r="DH181" s="93">
        <f>MIN(DH184,DH194)</f>
        <v>3</v>
      </c>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5"/>
    </row>
    <row r="182" spans="1:162" s="96" customFormat="1" ht="15.75" x14ac:dyDescent="0.2">
      <c r="A182" s="85"/>
      <c r="B182" s="126"/>
      <c r="C182" s="127"/>
      <c r="D182" s="127"/>
      <c r="E182" s="127"/>
      <c r="F182" s="127"/>
      <c r="G182" s="127"/>
      <c r="H182" s="127"/>
      <c r="I182" s="127"/>
      <c r="J182" s="127"/>
      <c r="K182" s="128"/>
      <c r="L182" s="90"/>
      <c r="M182" s="90"/>
      <c r="N182" s="90"/>
      <c r="O182" s="90"/>
      <c r="P182" s="90"/>
      <c r="Q182" s="90"/>
      <c r="R182" s="90"/>
      <c r="S182" s="90"/>
      <c r="T182" s="90"/>
      <c r="U182" s="90"/>
      <c r="V182" s="90"/>
      <c r="W182" s="90"/>
      <c r="X182" s="90"/>
      <c r="Y182" s="90"/>
      <c r="Z182" s="90"/>
      <c r="AA182" s="90"/>
      <c r="AB182" s="90"/>
      <c r="AC182" s="91"/>
      <c r="AD182" s="91"/>
      <c r="AE182" s="91"/>
      <c r="AF182" s="91"/>
      <c r="AG182" s="91"/>
      <c r="AH182" s="91"/>
      <c r="AI182" s="91"/>
      <c r="AJ182" s="91"/>
      <c r="AK182" s="91"/>
      <c r="AL182" s="91"/>
      <c r="AM182" s="91"/>
      <c r="AN182" s="91"/>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92"/>
      <c r="CR182" s="92"/>
      <c r="CS182" s="92"/>
      <c r="CT182" s="92"/>
      <c r="CU182" s="92"/>
      <c r="CV182" s="92"/>
      <c r="CW182" s="92"/>
      <c r="CX182" s="92"/>
      <c r="CY182" s="92"/>
      <c r="CZ182" s="92"/>
      <c r="DA182" s="92"/>
      <c r="DB182" s="92"/>
      <c r="DC182" s="92"/>
      <c r="DD182" s="92"/>
      <c r="DE182" s="92"/>
      <c r="DF182" s="92"/>
      <c r="DG182" s="92"/>
      <c r="DH182" s="93"/>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5"/>
    </row>
    <row r="183" spans="1:162" s="96" customFormat="1" ht="15.75" x14ac:dyDescent="0.2">
      <c r="A183" s="85"/>
      <c r="B183" s="98" t="s">
        <v>118</v>
      </c>
      <c r="C183" s="99"/>
      <c r="D183" s="99"/>
      <c r="E183" s="99"/>
      <c r="F183" s="99"/>
      <c r="G183" s="99"/>
      <c r="H183" s="99"/>
      <c r="I183" s="99"/>
      <c r="J183" s="99"/>
      <c r="K183" s="100"/>
      <c r="L183" s="101">
        <v>2017</v>
      </c>
      <c r="M183" s="102"/>
      <c r="N183" s="102"/>
      <c r="O183" s="102"/>
      <c r="P183" s="103"/>
      <c r="Q183" s="105">
        <v>2018</v>
      </c>
      <c r="R183" s="105"/>
      <c r="S183" s="105"/>
      <c r="T183" s="105"/>
      <c r="U183" s="105"/>
      <c r="V183" s="105"/>
      <c r="W183" s="105"/>
      <c r="X183" s="105"/>
      <c r="Y183" s="105"/>
      <c r="Z183" s="105"/>
      <c r="AA183" s="105"/>
      <c r="AB183" s="105"/>
      <c r="AC183" s="105">
        <v>2019</v>
      </c>
      <c r="AD183" s="105"/>
      <c r="AE183" s="105"/>
      <c r="AF183" s="105"/>
      <c r="AG183" s="105"/>
      <c r="AH183" s="105"/>
      <c r="AI183" s="105"/>
      <c r="AJ183" s="105"/>
      <c r="AK183" s="105"/>
      <c r="AL183" s="105"/>
      <c r="AM183" s="105"/>
      <c r="AN183" s="105"/>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92"/>
      <c r="CR183" s="92"/>
      <c r="CS183" s="92"/>
      <c r="CT183" s="92"/>
      <c r="CU183" s="92"/>
      <c r="CV183" s="92"/>
      <c r="CW183" s="92"/>
      <c r="CX183" s="92"/>
      <c r="CY183" s="92"/>
      <c r="CZ183" s="92"/>
      <c r="DA183" s="92"/>
      <c r="DB183" s="92"/>
      <c r="DC183" s="92"/>
      <c r="DD183" s="92"/>
      <c r="DE183" s="92"/>
      <c r="DF183" s="92"/>
      <c r="DG183" s="92"/>
      <c r="DH183" s="93"/>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5"/>
    </row>
    <row r="184" spans="1:162" s="96" customFormat="1" ht="110.25" customHeight="1" x14ac:dyDescent="0.2">
      <c r="A184" s="85"/>
      <c r="B184" s="106" t="s">
        <v>45</v>
      </c>
      <c r="C184" s="107" t="s">
        <v>57</v>
      </c>
      <c r="D184" s="108" t="s">
        <v>165</v>
      </c>
      <c r="E184" s="108"/>
      <c r="F184" s="16" t="str">
        <f>IF(DH184=1,"NO",IF(DH184=2,"PARCIAL",IF(DH184=3,"SI",IF(DH184=4,"N/A","NO"))))</f>
        <v>SI</v>
      </c>
      <c r="G184" s="109" t="s">
        <v>55</v>
      </c>
      <c r="H184" s="110" t="s">
        <v>135</v>
      </c>
      <c r="I184" s="110" t="s">
        <v>56</v>
      </c>
      <c r="J184" s="110" t="s">
        <v>85</v>
      </c>
      <c r="K184" s="111" t="s">
        <v>130</v>
      </c>
      <c r="L184" s="119" t="s">
        <v>204</v>
      </c>
      <c r="M184" s="119" t="s">
        <v>205</v>
      </c>
      <c r="N184" s="119" t="s">
        <v>206</v>
      </c>
      <c r="O184" s="119" t="s">
        <v>207</v>
      </c>
      <c r="P184" s="119" t="s">
        <v>208</v>
      </c>
      <c r="Q184" s="113" t="s">
        <v>209</v>
      </c>
      <c r="R184" s="114" t="s">
        <v>210</v>
      </c>
      <c r="S184" s="114" t="s">
        <v>211</v>
      </c>
      <c r="T184" s="114" t="s">
        <v>212</v>
      </c>
      <c r="U184" s="114" t="s">
        <v>213</v>
      </c>
      <c r="V184" s="114" t="s">
        <v>214</v>
      </c>
      <c r="W184" s="114" t="s">
        <v>215</v>
      </c>
      <c r="X184" s="114" t="s">
        <v>204</v>
      </c>
      <c r="Y184" s="114" t="s">
        <v>205</v>
      </c>
      <c r="Z184" s="114" t="s">
        <v>206</v>
      </c>
      <c r="AA184" s="114" t="s">
        <v>207</v>
      </c>
      <c r="AB184" s="114" t="s">
        <v>208</v>
      </c>
      <c r="AC184" s="113" t="s">
        <v>209</v>
      </c>
      <c r="AD184" s="114" t="s">
        <v>210</v>
      </c>
      <c r="AE184" s="114" t="s">
        <v>211</v>
      </c>
      <c r="AF184" s="114" t="s">
        <v>212</v>
      </c>
      <c r="AG184" s="114" t="s">
        <v>213</v>
      </c>
      <c r="AH184" s="114" t="s">
        <v>214</v>
      </c>
      <c r="AI184" s="114" t="s">
        <v>215</v>
      </c>
      <c r="AJ184" s="114" t="s">
        <v>204</v>
      </c>
      <c r="AK184" s="114" t="s">
        <v>205</v>
      </c>
      <c r="AL184" s="114" t="s">
        <v>206</v>
      </c>
      <c r="AM184" s="114" t="s">
        <v>207</v>
      </c>
      <c r="AN184" s="114" t="s">
        <v>208</v>
      </c>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92"/>
      <c r="CR184" s="92"/>
      <c r="CS184" s="92"/>
      <c r="CT184" s="92"/>
      <c r="CU184" s="92"/>
      <c r="CV184" s="92"/>
      <c r="CW184" s="92"/>
      <c r="CX184" s="92"/>
      <c r="CY184" s="92"/>
      <c r="CZ184" s="92"/>
      <c r="DA184" s="92"/>
      <c r="DB184" s="92"/>
      <c r="DC184" s="92"/>
      <c r="DD184" s="92"/>
      <c r="DE184" s="92"/>
      <c r="DF184" s="92"/>
      <c r="DG184" s="92"/>
      <c r="DH184" s="93">
        <f>MIN(DH185:DH191)</f>
        <v>3</v>
      </c>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5"/>
    </row>
    <row r="185" spans="1:162" ht="109.5" customHeight="1" x14ac:dyDescent="0.2">
      <c r="B185" s="30">
        <v>42961</v>
      </c>
      <c r="C185" s="83">
        <v>0</v>
      </c>
      <c r="D185" s="144" t="s">
        <v>38</v>
      </c>
      <c r="E185" s="145" t="s">
        <v>119</v>
      </c>
      <c r="F185" s="17" t="s">
        <v>48</v>
      </c>
      <c r="G185" s="18"/>
      <c r="H185" s="20"/>
      <c r="I185" s="20"/>
      <c r="J185" s="20"/>
      <c r="K185" s="22"/>
      <c r="L185" s="42">
        <v>1</v>
      </c>
      <c r="M185" s="41"/>
      <c r="N185" s="42"/>
      <c r="O185" s="42"/>
      <c r="P185" s="42"/>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DH185" s="15">
        <f>IF(F185="NO",1,IF(F185="PARCIAL",2,IF(F185="SI",3,IF(F185="N/A",4,))))</f>
        <v>3</v>
      </c>
    </row>
    <row r="186" spans="1:162" s="96" customFormat="1" ht="15.75" x14ac:dyDescent="0.2">
      <c r="A186" s="85"/>
      <c r="B186" s="86"/>
      <c r="C186" s="87"/>
      <c r="D186" s="87"/>
      <c r="E186" s="87"/>
      <c r="F186" s="87"/>
      <c r="G186" s="87"/>
      <c r="H186" s="87"/>
      <c r="I186" s="87"/>
      <c r="J186" s="87"/>
      <c r="K186" s="88"/>
      <c r="L186" s="89"/>
      <c r="M186" s="89"/>
      <c r="N186" s="89"/>
      <c r="O186" s="89"/>
      <c r="P186" s="89"/>
      <c r="Q186" s="90"/>
      <c r="R186" s="90"/>
      <c r="S186" s="90"/>
      <c r="T186" s="90"/>
      <c r="U186" s="90"/>
      <c r="V186" s="90"/>
      <c r="W186" s="90"/>
      <c r="X186" s="90"/>
      <c r="Y186" s="90"/>
      <c r="Z186" s="90"/>
      <c r="AA186" s="90"/>
      <c r="AB186" s="90"/>
      <c r="AC186" s="91"/>
      <c r="AD186" s="91"/>
      <c r="AE186" s="91"/>
      <c r="AF186" s="91"/>
      <c r="AG186" s="91"/>
      <c r="AH186" s="91"/>
      <c r="AI186" s="91"/>
      <c r="AJ186" s="91"/>
      <c r="AK186" s="91"/>
      <c r="AL186" s="91"/>
      <c r="AM186" s="91"/>
      <c r="AN186" s="91"/>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3"/>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5"/>
    </row>
    <row r="187" spans="1:162" ht="30" x14ac:dyDescent="0.2">
      <c r="B187" s="31">
        <v>42961</v>
      </c>
      <c r="C187" s="83">
        <v>0</v>
      </c>
      <c r="D187" s="146" t="s">
        <v>39</v>
      </c>
      <c r="E187" s="147" t="s">
        <v>197</v>
      </c>
      <c r="F187" s="17" t="s">
        <v>48</v>
      </c>
      <c r="G187" s="24"/>
      <c r="H187" s="21"/>
      <c r="I187" s="20"/>
      <c r="J187" s="20"/>
      <c r="K187" s="22"/>
      <c r="L187" s="42"/>
      <c r="M187" s="41"/>
      <c r="N187" s="42"/>
      <c r="O187" s="42"/>
      <c r="P187" s="42"/>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DH187" s="15">
        <f>IF(F187="NO",1,IF(F187="PARCIAL",2,IF(F187="SI",3,IF(F187="N/A",4,))))</f>
        <v>3</v>
      </c>
    </row>
    <row r="188" spans="1:162" s="96" customFormat="1" ht="15.75" x14ac:dyDescent="0.2">
      <c r="A188" s="85"/>
      <c r="B188" s="86"/>
      <c r="C188" s="87"/>
      <c r="D188" s="87"/>
      <c r="E188" s="87"/>
      <c r="F188" s="87"/>
      <c r="G188" s="87"/>
      <c r="H188" s="87"/>
      <c r="I188" s="87"/>
      <c r="J188" s="87"/>
      <c r="K188" s="88"/>
      <c r="L188" s="89"/>
      <c r="M188" s="89"/>
      <c r="N188" s="89"/>
      <c r="O188" s="89"/>
      <c r="P188" s="89"/>
      <c r="Q188" s="90"/>
      <c r="R188" s="90"/>
      <c r="S188" s="90"/>
      <c r="T188" s="90"/>
      <c r="U188" s="90"/>
      <c r="V188" s="90"/>
      <c r="W188" s="90"/>
      <c r="X188" s="90"/>
      <c r="Y188" s="90"/>
      <c r="Z188" s="90"/>
      <c r="AA188" s="90"/>
      <c r="AB188" s="90"/>
      <c r="AC188" s="91"/>
      <c r="AD188" s="91"/>
      <c r="AE188" s="91"/>
      <c r="AF188" s="91"/>
      <c r="AG188" s="91"/>
      <c r="AH188" s="91"/>
      <c r="AI188" s="91"/>
      <c r="AJ188" s="91"/>
      <c r="AK188" s="91"/>
      <c r="AL188" s="91"/>
      <c r="AM188" s="91"/>
      <c r="AN188" s="91"/>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3"/>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5"/>
    </row>
    <row r="189" spans="1:162" ht="30" x14ac:dyDescent="0.2">
      <c r="B189" s="31">
        <v>42961</v>
      </c>
      <c r="C189" s="83">
        <v>0</v>
      </c>
      <c r="D189" s="146" t="s">
        <v>40</v>
      </c>
      <c r="E189" s="147" t="s">
        <v>120</v>
      </c>
      <c r="F189" s="17" t="s">
        <v>48</v>
      </c>
      <c r="G189" s="18"/>
      <c r="H189" s="19"/>
      <c r="I189" s="20"/>
      <c r="J189" s="20"/>
      <c r="K189" s="22"/>
      <c r="L189" s="42"/>
      <c r="M189" s="41"/>
      <c r="N189" s="42"/>
      <c r="O189" s="42"/>
      <c r="P189" s="42"/>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DH189" s="15">
        <f>IF(F189="NO",1,IF(F189="PARCIAL",2,IF(F189="SI",3,IF(F189="N/A",4,))))</f>
        <v>3</v>
      </c>
    </row>
    <row r="190" spans="1:162" s="96" customFormat="1" ht="15.75" x14ac:dyDescent="0.2">
      <c r="A190" s="85"/>
      <c r="B190" s="86"/>
      <c r="C190" s="87"/>
      <c r="D190" s="87"/>
      <c r="E190" s="87"/>
      <c r="F190" s="87"/>
      <c r="G190" s="87"/>
      <c r="H190" s="87"/>
      <c r="I190" s="87"/>
      <c r="J190" s="87"/>
      <c r="K190" s="88"/>
      <c r="L190" s="89"/>
      <c r="M190" s="89"/>
      <c r="N190" s="89"/>
      <c r="O190" s="89"/>
      <c r="P190" s="89"/>
      <c r="Q190" s="90"/>
      <c r="R190" s="90"/>
      <c r="S190" s="90"/>
      <c r="T190" s="90"/>
      <c r="U190" s="90"/>
      <c r="V190" s="90"/>
      <c r="W190" s="90"/>
      <c r="X190" s="90"/>
      <c r="Y190" s="90"/>
      <c r="Z190" s="90"/>
      <c r="AA190" s="90"/>
      <c r="AB190" s="90"/>
      <c r="AC190" s="91"/>
      <c r="AD190" s="91"/>
      <c r="AE190" s="91"/>
      <c r="AF190" s="91"/>
      <c r="AG190" s="91"/>
      <c r="AH190" s="91"/>
      <c r="AI190" s="91"/>
      <c r="AJ190" s="91"/>
      <c r="AK190" s="91"/>
      <c r="AL190" s="91"/>
      <c r="AM190" s="91"/>
      <c r="AN190" s="91"/>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c r="DD190" s="92"/>
      <c r="DE190" s="92"/>
      <c r="DF190" s="92"/>
      <c r="DG190" s="92"/>
      <c r="DH190" s="93"/>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5"/>
    </row>
    <row r="191" spans="1:162" ht="94.5" customHeight="1" x14ac:dyDescent="0.2">
      <c r="B191" s="31">
        <v>42961</v>
      </c>
      <c r="C191" s="83">
        <v>0</v>
      </c>
      <c r="D191" s="146" t="s">
        <v>41</v>
      </c>
      <c r="E191" s="147" t="s">
        <v>198</v>
      </c>
      <c r="F191" s="17" t="s">
        <v>48</v>
      </c>
      <c r="G191" s="24"/>
      <c r="H191" s="21"/>
      <c r="I191" s="20"/>
      <c r="J191" s="20"/>
      <c r="K191" s="22"/>
      <c r="L191" s="42"/>
      <c r="M191" s="42"/>
      <c r="N191" s="42"/>
      <c r="O191" s="42"/>
      <c r="P191" s="42"/>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DH191" s="15">
        <f>IF(F191="NO",1,IF(F191="PARCIAL",2,IF(F191="SI",3,IF(F191="N/A",4,))))</f>
        <v>3</v>
      </c>
    </row>
    <row r="192" spans="1:162" s="96" customFormat="1" ht="15.75" x14ac:dyDescent="0.2">
      <c r="A192" s="85"/>
      <c r="B192" s="86"/>
      <c r="C192" s="87"/>
      <c r="D192" s="87"/>
      <c r="E192" s="87"/>
      <c r="F192" s="87"/>
      <c r="G192" s="87"/>
      <c r="H192" s="87"/>
      <c r="I192" s="87"/>
      <c r="J192" s="87"/>
      <c r="K192" s="88"/>
      <c r="L192" s="89"/>
      <c r="M192" s="89"/>
      <c r="N192" s="89"/>
      <c r="O192" s="89"/>
      <c r="P192" s="89"/>
      <c r="Q192" s="90"/>
      <c r="R192" s="90"/>
      <c r="S192" s="90"/>
      <c r="T192" s="90"/>
      <c r="U192" s="90"/>
      <c r="V192" s="90"/>
      <c r="W192" s="90"/>
      <c r="X192" s="90"/>
      <c r="Y192" s="90"/>
      <c r="Z192" s="90"/>
      <c r="AA192" s="90"/>
      <c r="AB192" s="90"/>
      <c r="AC192" s="91"/>
      <c r="AD192" s="91"/>
      <c r="AE192" s="91"/>
      <c r="AF192" s="91"/>
      <c r="AG192" s="91"/>
      <c r="AH192" s="91"/>
      <c r="AI192" s="91"/>
      <c r="AJ192" s="91"/>
      <c r="AK192" s="91"/>
      <c r="AL192" s="91"/>
      <c r="AM192" s="91"/>
      <c r="AN192" s="91"/>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3"/>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c r="EU192" s="94"/>
      <c r="EV192" s="94"/>
      <c r="EW192" s="94"/>
      <c r="EX192" s="94"/>
      <c r="EY192" s="94"/>
      <c r="EZ192" s="94"/>
      <c r="FA192" s="94"/>
      <c r="FB192" s="94"/>
      <c r="FC192" s="94"/>
      <c r="FD192" s="94"/>
      <c r="FE192" s="94"/>
      <c r="FF192" s="95"/>
    </row>
    <row r="193" spans="1:162" s="96" customFormat="1" ht="15.75" x14ac:dyDescent="0.2">
      <c r="A193" s="85"/>
      <c r="B193" s="98" t="s">
        <v>121</v>
      </c>
      <c r="C193" s="99"/>
      <c r="D193" s="99"/>
      <c r="E193" s="99"/>
      <c r="F193" s="99"/>
      <c r="G193" s="99"/>
      <c r="H193" s="99"/>
      <c r="I193" s="99"/>
      <c r="J193" s="99"/>
      <c r="K193" s="100"/>
      <c r="L193" s="101">
        <v>2017</v>
      </c>
      <c r="M193" s="102"/>
      <c r="N193" s="102"/>
      <c r="O193" s="102"/>
      <c r="P193" s="103"/>
      <c r="Q193" s="105">
        <v>2018</v>
      </c>
      <c r="R193" s="105"/>
      <c r="S193" s="105"/>
      <c r="T193" s="105"/>
      <c r="U193" s="105"/>
      <c r="V193" s="105"/>
      <c r="W193" s="105"/>
      <c r="X193" s="105"/>
      <c r="Y193" s="105"/>
      <c r="Z193" s="105"/>
      <c r="AA193" s="105"/>
      <c r="AB193" s="105"/>
      <c r="AC193" s="105">
        <v>2019</v>
      </c>
      <c r="AD193" s="105"/>
      <c r="AE193" s="105"/>
      <c r="AF193" s="105"/>
      <c r="AG193" s="105"/>
      <c r="AH193" s="105"/>
      <c r="AI193" s="105"/>
      <c r="AJ193" s="105"/>
      <c r="AK193" s="105"/>
      <c r="AL193" s="105"/>
      <c r="AM193" s="105"/>
      <c r="AN193" s="105"/>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c r="DD193" s="92"/>
      <c r="DE193" s="92"/>
      <c r="DF193" s="92"/>
      <c r="DG193" s="92"/>
      <c r="DH193" s="93"/>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5"/>
    </row>
    <row r="194" spans="1:162" s="96" customFormat="1" ht="140.25" customHeight="1" x14ac:dyDescent="0.2">
      <c r="A194" s="85"/>
      <c r="B194" s="106" t="s">
        <v>45</v>
      </c>
      <c r="C194" s="107" t="s">
        <v>57</v>
      </c>
      <c r="D194" s="108" t="s">
        <v>199</v>
      </c>
      <c r="E194" s="108"/>
      <c r="F194" s="16" t="str">
        <f>IF(DH194=1,"NO",IF(DH194=2,"PARCIAL",IF(DH194=3,"SI",IF(DH194=4,"N/A","NO"))))</f>
        <v>SI</v>
      </c>
      <c r="G194" s="109" t="s">
        <v>55</v>
      </c>
      <c r="H194" s="110" t="s">
        <v>135</v>
      </c>
      <c r="I194" s="110" t="s">
        <v>56</v>
      </c>
      <c r="J194" s="110" t="s">
        <v>85</v>
      </c>
      <c r="K194" s="111" t="s">
        <v>130</v>
      </c>
      <c r="L194" s="119" t="s">
        <v>204</v>
      </c>
      <c r="M194" s="119" t="s">
        <v>205</v>
      </c>
      <c r="N194" s="119" t="s">
        <v>206</v>
      </c>
      <c r="O194" s="119" t="s">
        <v>207</v>
      </c>
      <c r="P194" s="119" t="s">
        <v>208</v>
      </c>
      <c r="Q194" s="113" t="s">
        <v>209</v>
      </c>
      <c r="R194" s="114" t="s">
        <v>210</v>
      </c>
      <c r="S194" s="114" t="s">
        <v>211</v>
      </c>
      <c r="T194" s="114" t="s">
        <v>212</v>
      </c>
      <c r="U194" s="114" t="s">
        <v>213</v>
      </c>
      <c r="V194" s="114" t="s">
        <v>214</v>
      </c>
      <c r="W194" s="114" t="s">
        <v>215</v>
      </c>
      <c r="X194" s="114" t="s">
        <v>204</v>
      </c>
      <c r="Y194" s="114" t="s">
        <v>205</v>
      </c>
      <c r="Z194" s="114" t="s">
        <v>206</v>
      </c>
      <c r="AA194" s="114" t="s">
        <v>207</v>
      </c>
      <c r="AB194" s="114" t="s">
        <v>208</v>
      </c>
      <c r="AC194" s="113" t="s">
        <v>209</v>
      </c>
      <c r="AD194" s="114" t="s">
        <v>210</v>
      </c>
      <c r="AE194" s="114" t="s">
        <v>211</v>
      </c>
      <c r="AF194" s="114" t="s">
        <v>212</v>
      </c>
      <c r="AG194" s="114" t="s">
        <v>213</v>
      </c>
      <c r="AH194" s="114" t="s">
        <v>214</v>
      </c>
      <c r="AI194" s="114" t="s">
        <v>215</v>
      </c>
      <c r="AJ194" s="114" t="s">
        <v>204</v>
      </c>
      <c r="AK194" s="114" t="s">
        <v>205</v>
      </c>
      <c r="AL194" s="114" t="s">
        <v>206</v>
      </c>
      <c r="AM194" s="114" t="s">
        <v>207</v>
      </c>
      <c r="AN194" s="114" t="s">
        <v>208</v>
      </c>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3">
        <f>MIN(DH195:DH199)</f>
        <v>3</v>
      </c>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5"/>
    </row>
    <row r="195" spans="1:162" ht="115.5" customHeight="1" x14ac:dyDescent="0.2">
      <c r="B195" s="30">
        <v>42961</v>
      </c>
      <c r="C195" s="83">
        <v>0</v>
      </c>
      <c r="D195" s="144" t="s">
        <v>42</v>
      </c>
      <c r="E195" s="145" t="s">
        <v>166</v>
      </c>
      <c r="F195" s="17" t="s">
        <v>48</v>
      </c>
      <c r="G195" s="18"/>
      <c r="H195" s="18"/>
      <c r="I195" s="20"/>
      <c r="J195" s="20"/>
      <c r="K195" s="22"/>
      <c r="L195" s="42"/>
      <c r="M195" s="42"/>
      <c r="N195" s="42"/>
      <c r="O195" s="42"/>
      <c r="P195" s="42"/>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DH195" s="15">
        <f>IF(F195="NO",1,IF(F195="PARCIAL",2,IF(F195="SI",3,IF(F195="N/A",4,))))</f>
        <v>3</v>
      </c>
    </row>
    <row r="196" spans="1:162" s="96" customFormat="1" ht="15.75" x14ac:dyDescent="0.2">
      <c r="A196" s="85"/>
      <c r="B196" s="86"/>
      <c r="C196" s="87"/>
      <c r="D196" s="87"/>
      <c r="E196" s="87"/>
      <c r="F196" s="87"/>
      <c r="G196" s="87"/>
      <c r="H196" s="87"/>
      <c r="I196" s="87"/>
      <c r="J196" s="87"/>
      <c r="K196" s="88"/>
      <c r="L196" s="89"/>
      <c r="M196" s="89"/>
      <c r="N196" s="89"/>
      <c r="O196" s="89"/>
      <c r="P196" s="89"/>
      <c r="Q196" s="90"/>
      <c r="R196" s="90"/>
      <c r="S196" s="90"/>
      <c r="T196" s="90"/>
      <c r="U196" s="90"/>
      <c r="V196" s="90"/>
      <c r="W196" s="90"/>
      <c r="X196" s="90"/>
      <c r="Y196" s="90"/>
      <c r="Z196" s="90"/>
      <c r="AA196" s="90"/>
      <c r="AB196" s="90"/>
      <c r="AC196" s="91"/>
      <c r="AD196" s="91"/>
      <c r="AE196" s="91"/>
      <c r="AF196" s="91"/>
      <c r="AG196" s="91"/>
      <c r="AH196" s="91"/>
      <c r="AI196" s="91"/>
      <c r="AJ196" s="91"/>
      <c r="AK196" s="91"/>
      <c r="AL196" s="91"/>
      <c r="AM196" s="91"/>
      <c r="AN196" s="91"/>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3"/>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5"/>
    </row>
    <row r="197" spans="1:162" ht="69" customHeight="1" x14ac:dyDescent="0.2">
      <c r="B197" s="31">
        <v>42961</v>
      </c>
      <c r="C197" s="83">
        <v>0</v>
      </c>
      <c r="D197" s="146" t="s">
        <v>43</v>
      </c>
      <c r="E197" s="147" t="s">
        <v>132</v>
      </c>
      <c r="F197" s="23" t="s">
        <v>48</v>
      </c>
      <c r="G197" s="18"/>
      <c r="H197" s="18"/>
      <c r="I197" s="20"/>
      <c r="J197" s="20"/>
      <c r="K197" s="22"/>
      <c r="L197" s="42"/>
      <c r="M197" s="41"/>
      <c r="N197" s="42"/>
      <c r="O197" s="42"/>
      <c r="P197" s="42"/>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DH197" s="15">
        <f>IF(F197="NO",1,IF(F197="PARCIAL",2,IF(F197="SI",3,IF(F197="N/A",4,))))</f>
        <v>3</v>
      </c>
    </row>
    <row r="198" spans="1:162" s="96" customFormat="1" ht="15.75" x14ac:dyDescent="0.2">
      <c r="A198" s="85"/>
      <c r="B198" s="86"/>
      <c r="C198" s="87"/>
      <c r="D198" s="87"/>
      <c r="E198" s="87"/>
      <c r="F198" s="87"/>
      <c r="G198" s="87"/>
      <c r="H198" s="87"/>
      <c r="I198" s="87"/>
      <c r="J198" s="87"/>
      <c r="K198" s="88"/>
      <c r="L198" s="89"/>
      <c r="M198" s="89"/>
      <c r="N198" s="89"/>
      <c r="O198" s="89"/>
      <c r="P198" s="89"/>
      <c r="Q198" s="90"/>
      <c r="R198" s="90"/>
      <c r="S198" s="90"/>
      <c r="T198" s="90"/>
      <c r="U198" s="90"/>
      <c r="V198" s="90"/>
      <c r="W198" s="90"/>
      <c r="X198" s="90"/>
      <c r="Y198" s="90"/>
      <c r="Z198" s="90"/>
      <c r="AA198" s="90"/>
      <c r="AB198" s="90"/>
      <c r="AC198" s="91"/>
      <c r="AD198" s="91"/>
      <c r="AE198" s="91"/>
      <c r="AF198" s="91"/>
      <c r="AG198" s="91"/>
      <c r="AH198" s="91"/>
      <c r="AI198" s="91"/>
      <c r="AJ198" s="91"/>
      <c r="AK198" s="91"/>
      <c r="AL198" s="91"/>
      <c r="AM198" s="91"/>
      <c r="AN198" s="91"/>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3"/>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5"/>
    </row>
    <row r="199" spans="1:162" ht="73.5" customHeight="1" x14ac:dyDescent="0.2">
      <c r="B199" s="31">
        <v>42961</v>
      </c>
      <c r="C199" s="83">
        <v>0</v>
      </c>
      <c r="D199" s="146" t="s">
        <v>44</v>
      </c>
      <c r="E199" s="147" t="s">
        <v>167</v>
      </c>
      <c r="F199" s="23" t="s">
        <v>48</v>
      </c>
      <c r="G199" s="18"/>
      <c r="H199" s="19"/>
      <c r="I199" s="20"/>
      <c r="J199" s="21"/>
      <c r="K199" s="22"/>
      <c r="L199" s="42">
        <v>1</v>
      </c>
      <c r="M199" s="41"/>
      <c r="N199" s="42"/>
      <c r="O199" s="42"/>
      <c r="P199" s="42"/>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DH199" s="15">
        <f>IF(F199="NO",1,IF(F199="PARCIAL",2,IF(F199="SI",3,IF(F199="N/A",4,))))</f>
        <v>3</v>
      </c>
    </row>
    <row r="200" spans="1:162" s="96" customFormat="1" ht="18" x14ac:dyDescent="0.2">
      <c r="A200" s="85"/>
      <c r="B200" s="141"/>
      <c r="C200" s="142"/>
      <c r="D200" s="142"/>
      <c r="E200" s="142"/>
      <c r="F200" s="142"/>
      <c r="G200" s="142"/>
      <c r="H200" s="142"/>
      <c r="I200" s="142"/>
      <c r="J200" s="142"/>
      <c r="K200" s="143"/>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c r="DE200" s="92"/>
      <c r="DF200" s="92"/>
      <c r="DG200" s="92"/>
      <c r="DH200" s="93"/>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5"/>
    </row>
    <row r="201" spans="1:162" s="33" customFormat="1" x14ac:dyDescent="0.2">
      <c r="A201" s="14"/>
      <c r="B201" s="4"/>
      <c r="C201" s="4"/>
      <c r="D201" s="4"/>
      <c r="E201" s="4"/>
      <c r="F201" s="4"/>
      <c r="G201" s="4"/>
      <c r="H201" s="4"/>
      <c r="I201" s="4"/>
      <c r="J201" s="4"/>
      <c r="K201" s="4"/>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2"/>
      <c r="DE201" s="2"/>
      <c r="DF201" s="2"/>
      <c r="DG201" s="6"/>
      <c r="DH201" s="32"/>
    </row>
    <row r="202" spans="1:162" s="33" customFormat="1" x14ac:dyDescent="0.2">
      <c r="A202" s="14"/>
      <c r="B202" s="4"/>
      <c r="C202" s="4"/>
      <c r="D202" s="4"/>
      <c r="E202" s="4"/>
      <c r="F202" s="4"/>
      <c r="G202" s="4"/>
      <c r="H202" s="4"/>
      <c r="I202" s="4"/>
      <c r="J202" s="4"/>
      <c r="K202" s="4"/>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2"/>
      <c r="DE202" s="2"/>
      <c r="DF202" s="2"/>
      <c r="DG202" s="6"/>
      <c r="DH202" s="32"/>
    </row>
    <row r="203" spans="1:162" s="33" customFormat="1" x14ac:dyDescent="0.2">
      <c r="A203" s="14"/>
      <c r="B203" s="4"/>
      <c r="C203" s="4"/>
      <c r="D203" s="4"/>
      <c r="E203" s="4"/>
      <c r="F203" s="4"/>
      <c r="G203" s="4"/>
      <c r="H203" s="4"/>
      <c r="I203" s="4"/>
      <c r="J203" s="4"/>
      <c r="K203" s="4"/>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2"/>
      <c r="DE203" s="2"/>
      <c r="DF203" s="2"/>
      <c r="DG203" s="6"/>
      <c r="DH203" s="32"/>
    </row>
    <row r="204" spans="1:162" s="33" customFormat="1" x14ac:dyDescent="0.2">
      <c r="A204" s="14"/>
      <c r="B204" s="4"/>
      <c r="C204" s="4"/>
      <c r="D204" s="4"/>
      <c r="E204" s="4"/>
      <c r="F204" s="4"/>
      <c r="G204" s="4"/>
      <c r="H204" s="4"/>
      <c r="I204" s="4"/>
      <c r="J204" s="4"/>
      <c r="K204" s="4"/>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2"/>
      <c r="DE204" s="2"/>
      <c r="DF204" s="2"/>
      <c r="DG204" s="6"/>
      <c r="DH204" s="32"/>
    </row>
    <row r="205" spans="1:162" s="33" customFormat="1" x14ac:dyDescent="0.2">
      <c r="A205" s="14"/>
      <c r="B205" s="4"/>
      <c r="C205" s="4"/>
      <c r="D205" s="4"/>
      <c r="E205" s="4"/>
      <c r="F205" s="4"/>
      <c r="G205" s="4"/>
      <c r="H205" s="4"/>
      <c r="I205" s="4"/>
      <c r="J205" s="4"/>
      <c r="K205" s="4"/>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2"/>
      <c r="DE205" s="2"/>
      <c r="DF205" s="2"/>
      <c r="DG205" s="6"/>
      <c r="DH205" s="32"/>
    </row>
    <row r="206" spans="1:162" s="33" customFormat="1" x14ac:dyDescent="0.2">
      <c r="A206" s="14"/>
      <c r="B206" s="4"/>
      <c r="C206" s="4"/>
      <c r="D206" s="4"/>
      <c r="E206" s="4"/>
      <c r="F206" s="4"/>
      <c r="G206" s="4"/>
      <c r="H206" s="4"/>
      <c r="I206" s="4"/>
      <c r="J206" s="4"/>
      <c r="K206" s="4"/>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2"/>
      <c r="DE206" s="2"/>
      <c r="DF206" s="2"/>
      <c r="DG206" s="6"/>
      <c r="DH206" s="32"/>
    </row>
    <row r="207" spans="1:162" s="33" customFormat="1" x14ac:dyDescent="0.2">
      <c r="A207" s="14"/>
      <c r="B207" s="4"/>
      <c r="C207" s="4"/>
      <c r="D207" s="4"/>
      <c r="E207" s="4"/>
      <c r="F207" s="4"/>
      <c r="G207" s="4"/>
      <c r="H207" s="4"/>
      <c r="I207" s="4"/>
      <c r="J207" s="4"/>
      <c r="K207" s="4"/>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2"/>
      <c r="DE207" s="2"/>
      <c r="DF207" s="2"/>
      <c r="DH207" s="32"/>
    </row>
    <row r="208" spans="1:162" s="33" customFormat="1" x14ac:dyDescent="0.2">
      <c r="A208" s="14"/>
      <c r="B208" s="4"/>
      <c r="C208" s="4"/>
      <c r="D208" s="4"/>
      <c r="E208" s="4"/>
      <c r="F208" s="4"/>
      <c r="G208" s="4"/>
      <c r="H208" s="4"/>
      <c r="I208" s="4"/>
      <c r="J208" s="4"/>
      <c r="K208" s="4"/>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2"/>
      <c r="DE208" s="2"/>
      <c r="DF208" s="2"/>
      <c r="DG208" s="4"/>
      <c r="DH208" s="32"/>
    </row>
    <row r="209" spans="1:112" s="33" customFormat="1" x14ac:dyDescent="0.2">
      <c r="A209" s="14"/>
      <c r="B209" s="4"/>
      <c r="C209" s="4"/>
      <c r="D209" s="4"/>
      <c r="E209" s="4"/>
      <c r="F209" s="4"/>
      <c r="G209" s="4"/>
      <c r="H209" s="4"/>
      <c r="I209" s="4"/>
      <c r="J209" s="4"/>
      <c r="K209" s="4"/>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2"/>
      <c r="DE209" s="2"/>
      <c r="DF209" s="2"/>
      <c r="DG209" s="4" t="s">
        <v>46</v>
      </c>
      <c r="DH209" s="32">
        <v>1</v>
      </c>
    </row>
    <row r="210" spans="1:112" s="33" customFormat="1" x14ac:dyDescent="0.2">
      <c r="A210" s="14"/>
      <c r="B210" s="4"/>
      <c r="C210" s="4"/>
      <c r="D210" s="4"/>
      <c r="E210" s="4"/>
      <c r="F210" s="4"/>
      <c r="G210" s="4"/>
      <c r="H210" s="4"/>
      <c r="I210" s="4"/>
      <c r="J210" s="4"/>
      <c r="K210" s="4"/>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2"/>
      <c r="DE210" s="2"/>
      <c r="DF210" s="2"/>
      <c r="DG210" s="4" t="s">
        <v>47</v>
      </c>
      <c r="DH210" s="32">
        <v>2</v>
      </c>
    </row>
    <row r="211" spans="1:112" s="33" customFormat="1" x14ac:dyDescent="0.2">
      <c r="A211" s="14"/>
      <c r="B211" s="4"/>
      <c r="C211" s="4"/>
      <c r="D211" s="4"/>
      <c r="E211" s="4"/>
      <c r="F211" s="4"/>
      <c r="G211" s="4"/>
      <c r="H211" s="4"/>
      <c r="I211" s="4"/>
      <c r="J211" s="4"/>
      <c r="K211" s="4"/>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2"/>
      <c r="DE211" s="2"/>
      <c r="DF211" s="2"/>
      <c r="DG211" s="4" t="s">
        <v>48</v>
      </c>
      <c r="DH211" s="32">
        <v>3</v>
      </c>
    </row>
    <row r="212" spans="1:112" s="33" customFormat="1" x14ac:dyDescent="0.2">
      <c r="A212" s="14"/>
      <c r="B212" s="4"/>
      <c r="C212" s="4"/>
      <c r="D212" s="4"/>
      <c r="E212" s="4"/>
      <c r="F212" s="4"/>
      <c r="G212" s="4"/>
      <c r="H212" s="4"/>
      <c r="I212" s="4"/>
      <c r="J212" s="4"/>
      <c r="K212" s="4"/>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2"/>
      <c r="DE212" s="2"/>
      <c r="DF212" s="2"/>
      <c r="DG212" s="4" t="s">
        <v>1</v>
      </c>
      <c r="DH212" s="32">
        <v>4</v>
      </c>
    </row>
    <row r="213" spans="1:112" s="33" customFormat="1" x14ac:dyDescent="0.2">
      <c r="A213" s="14"/>
      <c r="B213" s="4"/>
      <c r="C213" s="4"/>
      <c r="D213" s="4"/>
      <c r="E213" s="4"/>
      <c r="F213" s="4"/>
      <c r="G213" s="4"/>
      <c r="H213" s="4"/>
      <c r="I213" s="4"/>
      <c r="J213" s="4"/>
      <c r="K213" s="4"/>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2"/>
      <c r="DE213" s="2"/>
      <c r="DF213" s="2"/>
      <c r="DG213" s="6"/>
      <c r="DH213" s="32"/>
    </row>
    <row r="214" spans="1:112" s="33" customFormat="1" x14ac:dyDescent="0.2">
      <c r="A214" s="14"/>
      <c r="B214" s="4"/>
      <c r="C214" s="4"/>
      <c r="D214" s="4"/>
      <c r="E214" s="4"/>
      <c r="F214" s="4"/>
      <c r="G214" s="4"/>
      <c r="H214" s="4"/>
      <c r="I214" s="4"/>
      <c r="J214" s="4"/>
      <c r="K214" s="4"/>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2"/>
      <c r="DE214" s="2"/>
      <c r="DF214" s="2"/>
      <c r="DG214" s="6"/>
      <c r="DH214" s="32"/>
    </row>
    <row r="215" spans="1:112" s="33" customFormat="1" x14ac:dyDescent="0.2">
      <c r="A215" s="14"/>
      <c r="B215" s="4"/>
      <c r="C215" s="4"/>
      <c r="D215" s="4"/>
      <c r="E215" s="4"/>
      <c r="F215" s="4"/>
      <c r="G215" s="4"/>
      <c r="H215" s="4"/>
      <c r="I215" s="4"/>
      <c r="J215" s="4"/>
      <c r="K215" s="4"/>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2"/>
      <c r="DE215" s="2"/>
      <c r="DF215" s="2"/>
      <c r="DG215" s="6"/>
      <c r="DH215" s="32"/>
    </row>
    <row r="216" spans="1:112" s="33" customFormat="1" x14ac:dyDescent="0.2">
      <c r="A216" s="14"/>
      <c r="B216" s="4"/>
      <c r="C216" s="4"/>
      <c r="D216" s="4"/>
      <c r="E216" s="4"/>
      <c r="F216" s="4"/>
      <c r="G216" s="4"/>
      <c r="H216" s="4"/>
      <c r="I216" s="4"/>
      <c r="J216" s="4"/>
      <c r="K216" s="4"/>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2"/>
      <c r="DE216" s="2"/>
      <c r="DF216" s="2"/>
      <c r="DG216" s="6"/>
      <c r="DH216" s="32"/>
    </row>
    <row r="217" spans="1:112" s="33" customFormat="1" x14ac:dyDescent="0.2">
      <c r="A217" s="14"/>
      <c r="B217" s="4"/>
      <c r="C217" s="4"/>
      <c r="D217" s="4"/>
      <c r="E217" s="4"/>
      <c r="F217" s="4"/>
      <c r="G217" s="4"/>
      <c r="H217" s="4"/>
      <c r="I217" s="4"/>
      <c r="J217" s="4"/>
      <c r="K217" s="4"/>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2"/>
      <c r="DE217" s="2"/>
      <c r="DF217" s="2"/>
      <c r="DG217" s="6"/>
      <c r="DH217" s="32"/>
    </row>
    <row r="218" spans="1:112" s="33" customFormat="1" x14ac:dyDescent="0.2">
      <c r="A218" s="14"/>
      <c r="B218" s="4"/>
      <c r="C218" s="4"/>
      <c r="D218" s="4"/>
      <c r="E218" s="4"/>
      <c r="F218" s="4"/>
      <c r="G218" s="4"/>
      <c r="H218" s="4"/>
      <c r="I218" s="4"/>
      <c r="J218" s="4"/>
      <c r="K218" s="4"/>
      <c r="L218" s="4"/>
      <c r="M218" s="4"/>
      <c r="N218" s="4"/>
      <c r="O218" s="4"/>
      <c r="P218" s="4"/>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2"/>
      <c r="DE218" s="2"/>
      <c r="DF218" s="2"/>
      <c r="DG218" s="6"/>
      <c r="DH218" s="32"/>
    </row>
    <row r="219" spans="1:112" s="33" customFormat="1" x14ac:dyDescent="0.2">
      <c r="A219" s="14"/>
      <c r="B219" s="4"/>
      <c r="C219" s="4"/>
      <c r="D219" s="4"/>
      <c r="E219" s="4"/>
      <c r="F219" s="4"/>
      <c r="G219" s="4"/>
      <c r="H219" s="4"/>
      <c r="I219" s="4"/>
      <c r="J219" s="4"/>
      <c r="K219" s="4"/>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2"/>
      <c r="DE219" s="2"/>
      <c r="DF219" s="2"/>
      <c r="DG219" s="6"/>
      <c r="DH219" s="32"/>
    </row>
    <row r="220" spans="1:112" s="33" customFormat="1" x14ac:dyDescent="0.2">
      <c r="A220" s="14"/>
      <c r="B220" s="4"/>
      <c r="C220" s="4"/>
      <c r="D220" s="4"/>
      <c r="E220" s="4"/>
      <c r="F220" s="4"/>
      <c r="G220" s="4"/>
      <c r="H220" s="4"/>
      <c r="I220" s="4"/>
      <c r="J220" s="4"/>
      <c r="K220" s="4"/>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2"/>
      <c r="DE220" s="2"/>
      <c r="DF220" s="2"/>
      <c r="DG220" s="6"/>
      <c r="DH220" s="32"/>
    </row>
    <row r="221" spans="1:112" s="33" customFormat="1" x14ac:dyDescent="0.2">
      <c r="A221" s="14"/>
      <c r="B221" s="4"/>
      <c r="C221" s="4"/>
      <c r="D221" s="4"/>
      <c r="E221" s="4"/>
      <c r="F221" s="4"/>
      <c r="G221" s="4"/>
      <c r="H221" s="4"/>
      <c r="I221" s="4"/>
      <c r="J221" s="4"/>
      <c r="K221" s="4"/>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2"/>
      <c r="DE221" s="2"/>
      <c r="DF221" s="2"/>
      <c r="DG221" s="6"/>
      <c r="DH221" s="32"/>
    </row>
    <row r="222" spans="1:112" s="33" customFormat="1" x14ac:dyDescent="0.2">
      <c r="A222" s="14"/>
      <c r="B222" s="4"/>
      <c r="C222" s="4"/>
      <c r="D222" s="4"/>
      <c r="E222" s="4"/>
      <c r="F222" s="4"/>
      <c r="G222" s="4"/>
      <c r="H222" s="4"/>
      <c r="I222" s="4"/>
      <c r="J222" s="4"/>
      <c r="K222" s="4"/>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2"/>
      <c r="DE222" s="2"/>
      <c r="DF222" s="2"/>
      <c r="DG222" s="6"/>
      <c r="DH222" s="32"/>
    </row>
    <row r="223" spans="1:112" s="33" customFormat="1" x14ac:dyDescent="0.2">
      <c r="A223" s="14"/>
      <c r="B223" s="4"/>
      <c r="C223" s="4"/>
      <c r="D223" s="4"/>
      <c r="E223" s="4"/>
      <c r="F223" s="4"/>
      <c r="G223" s="4"/>
      <c r="H223" s="4"/>
      <c r="I223" s="4"/>
      <c r="J223" s="4"/>
      <c r="K223" s="4"/>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2"/>
      <c r="DE223" s="2"/>
      <c r="DF223" s="2"/>
      <c r="DG223" s="6"/>
      <c r="DH223" s="32"/>
    </row>
    <row r="224" spans="1:112" s="33" customFormat="1" x14ac:dyDescent="0.2">
      <c r="A224" s="14"/>
      <c r="B224" s="4"/>
      <c r="C224" s="4"/>
      <c r="D224" s="4"/>
      <c r="E224" s="4"/>
      <c r="F224" s="4"/>
      <c r="G224" s="4"/>
      <c r="H224" s="4"/>
      <c r="I224" s="4"/>
      <c r="J224" s="4"/>
      <c r="K224" s="4"/>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2"/>
      <c r="DE224" s="2"/>
      <c r="DF224" s="2"/>
      <c r="DG224" s="6"/>
      <c r="DH224" s="32"/>
    </row>
    <row r="225" spans="1:112" s="33" customFormat="1" x14ac:dyDescent="0.2">
      <c r="A225" s="14"/>
      <c r="B225" s="4"/>
      <c r="C225" s="4"/>
      <c r="D225" s="4"/>
      <c r="E225" s="4"/>
      <c r="F225" s="4"/>
      <c r="G225" s="4"/>
      <c r="H225" s="4"/>
      <c r="I225" s="4"/>
      <c r="J225" s="4"/>
      <c r="K225" s="4"/>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2"/>
      <c r="DE225" s="2"/>
      <c r="DF225" s="2"/>
      <c r="DG225" s="6"/>
      <c r="DH225" s="32"/>
    </row>
    <row r="226" spans="1:112" s="33" customFormat="1" x14ac:dyDescent="0.2">
      <c r="A226" s="14"/>
      <c r="B226" s="4"/>
      <c r="C226" s="4"/>
      <c r="D226" s="4"/>
      <c r="E226" s="4"/>
      <c r="F226" s="4"/>
      <c r="G226" s="4"/>
      <c r="H226" s="4"/>
      <c r="I226" s="4"/>
      <c r="J226" s="4"/>
      <c r="K226" s="4"/>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2"/>
      <c r="DE226" s="2"/>
      <c r="DF226" s="2"/>
      <c r="DG226" s="6"/>
      <c r="DH226" s="32"/>
    </row>
    <row r="227" spans="1:112" s="33" customFormat="1" x14ac:dyDescent="0.2">
      <c r="A227" s="14"/>
      <c r="B227" s="4"/>
      <c r="C227" s="4"/>
      <c r="D227" s="4"/>
      <c r="E227" s="4"/>
      <c r="F227" s="4"/>
      <c r="G227" s="4"/>
      <c r="H227" s="4"/>
      <c r="I227" s="4"/>
      <c r="J227" s="4"/>
      <c r="K227" s="4"/>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2"/>
      <c r="DE227" s="2"/>
      <c r="DF227" s="2"/>
      <c r="DG227" s="6"/>
      <c r="DH227" s="32"/>
    </row>
    <row r="228" spans="1:112" s="33" customFormat="1" x14ac:dyDescent="0.2">
      <c r="A228" s="14"/>
      <c r="B228" s="4"/>
      <c r="C228" s="4"/>
      <c r="D228" s="4"/>
      <c r="E228" s="4"/>
      <c r="F228" s="4"/>
      <c r="G228" s="4"/>
      <c r="H228" s="4"/>
      <c r="I228" s="4"/>
      <c r="J228" s="4"/>
      <c r="K228" s="4"/>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2"/>
      <c r="DE228" s="2"/>
      <c r="DF228" s="2"/>
      <c r="DG228" s="6"/>
      <c r="DH228" s="32"/>
    </row>
    <row r="229" spans="1:112" s="33" customFormat="1" x14ac:dyDescent="0.2">
      <c r="A229" s="14"/>
      <c r="B229" s="4"/>
      <c r="C229" s="4"/>
      <c r="D229" s="4"/>
      <c r="E229" s="4"/>
      <c r="F229" s="4"/>
      <c r="G229" s="4"/>
      <c r="H229" s="4"/>
      <c r="I229" s="4"/>
      <c r="J229" s="4"/>
      <c r="K229" s="4"/>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2"/>
      <c r="DE229" s="2"/>
      <c r="DF229" s="2"/>
      <c r="DG229" s="6"/>
      <c r="DH229" s="32"/>
    </row>
    <row r="230" spans="1:112" s="33" customFormat="1" x14ac:dyDescent="0.2">
      <c r="A230" s="14"/>
      <c r="B230" s="4"/>
      <c r="C230" s="4"/>
      <c r="D230" s="4"/>
      <c r="E230" s="4"/>
      <c r="F230" s="4"/>
      <c r="G230" s="4"/>
      <c r="H230" s="4"/>
      <c r="I230" s="4"/>
      <c r="J230" s="4"/>
      <c r="K230" s="4"/>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2"/>
      <c r="DE230" s="2"/>
      <c r="DF230" s="2"/>
      <c r="DG230" s="6"/>
      <c r="DH230" s="32"/>
    </row>
    <row r="231" spans="1:112" s="33" customFormat="1" x14ac:dyDescent="0.2">
      <c r="A231" s="14"/>
      <c r="B231" s="4"/>
      <c r="C231" s="4"/>
      <c r="D231" s="4"/>
      <c r="E231" s="4"/>
      <c r="F231" s="4"/>
      <c r="G231" s="4"/>
      <c r="H231" s="4"/>
      <c r="I231" s="4"/>
      <c r="J231" s="4"/>
      <c r="K231" s="4"/>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2"/>
      <c r="DE231" s="2"/>
      <c r="DF231" s="2"/>
      <c r="DG231" s="6"/>
      <c r="DH231" s="32"/>
    </row>
    <row r="232" spans="1:112" s="33" customFormat="1" x14ac:dyDescent="0.2">
      <c r="A232" s="14"/>
      <c r="B232" s="4"/>
      <c r="C232" s="4"/>
      <c r="D232" s="4"/>
      <c r="E232" s="4"/>
      <c r="F232" s="4"/>
      <c r="G232" s="4"/>
      <c r="H232" s="4"/>
      <c r="I232" s="4"/>
      <c r="J232" s="4"/>
      <c r="K232" s="4"/>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6"/>
      <c r="DE232" s="6"/>
      <c r="DF232" s="6"/>
      <c r="DG232" s="6"/>
      <c r="DH232" s="32"/>
    </row>
    <row r="233" spans="1:112" s="33" customFormat="1" x14ac:dyDescent="0.2">
      <c r="A233" s="14"/>
      <c r="B233" s="4"/>
      <c r="C233" s="4"/>
      <c r="D233" s="4"/>
      <c r="E233" s="4"/>
      <c r="F233" s="4"/>
      <c r="G233" s="4"/>
      <c r="H233" s="4"/>
      <c r="I233" s="4"/>
      <c r="J233" s="4"/>
      <c r="K233" s="4"/>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6"/>
      <c r="DE233" s="6"/>
      <c r="DF233" s="6"/>
      <c r="DG233" s="6"/>
      <c r="DH233" s="32"/>
    </row>
    <row r="234" spans="1:112" s="33" customFormat="1" x14ac:dyDescent="0.2">
      <c r="A234" s="14"/>
      <c r="B234" s="4"/>
      <c r="C234" s="4"/>
      <c r="D234" s="4"/>
      <c r="E234" s="4"/>
      <c r="F234" s="4"/>
      <c r="G234" s="4"/>
      <c r="H234" s="4"/>
      <c r="I234" s="4"/>
      <c r="J234" s="4"/>
      <c r="K234" s="4"/>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6"/>
      <c r="DE234" s="6"/>
      <c r="DF234" s="6"/>
      <c r="DG234" s="6"/>
      <c r="DH234" s="32"/>
    </row>
    <row r="235" spans="1:112" s="33" customFormat="1" x14ac:dyDescent="0.2">
      <c r="A235" s="14"/>
      <c r="B235" s="4"/>
      <c r="C235" s="4"/>
      <c r="D235" s="4"/>
      <c r="E235" s="4"/>
      <c r="F235" s="4"/>
      <c r="G235" s="4"/>
      <c r="H235" s="4"/>
      <c r="I235" s="4"/>
      <c r="J235" s="4"/>
      <c r="K235" s="4"/>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6"/>
      <c r="DE235" s="6"/>
      <c r="DF235" s="6"/>
      <c r="DG235" s="6"/>
      <c r="DH235" s="32"/>
    </row>
    <row r="236" spans="1:112" s="33" customFormat="1" x14ac:dyDescent="0.2">
      <c r="A236" s="14"/>
      <c r="B236" s="4"/>
      <c r="C236" s="4"/>
      <c r="D236" s="4"/>
      <c r="E236" s="4"/>
      <c r="F236" s="4"/>
      <c r="G236" s="4"/>
      <c r="H236" s="4"/>
      <c r="I236" s="4"/>
      <c r="J236" s="4"/>
      <c r="K236" s="4"/>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6"/>
      <c r="DE236" s="6"/>
      <c r="DF236" s="6"/>
      <c r="DG236" s="6"/>
      <c r="DH236" s="32"/>
    </row>
    <row r="237" spans="1:112" s="33" customFormat="1" x14ac:dyDescent="0.2">
      <c r="A237" s="14"/>
      <c r="B237" s="4"/>
      <c r="C237" s="4"/>
      <c r="D237" s="4"/>
      <c r="E237" s="4"/>
      <c r="F237" s="4"/>
      <c r="G237" s="4"/>
      <c r="H237" s="4"/>
      <c r="I237" s="4"/>
      <c r="J237" s="4"/>
      <c r="K237" s="4"/>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6"/>
      <c r="DE237" s="6"/>
      <c r="DF237" s="6"/>
      <c r="DG237" s="6"/>
      <c r="DH237" s="32"/>
    </row>
    <row r="238" spans="1:112" s="33" customFormat="1" x14ac:dyDescent="0.2">
      <c r="A238" s="14"/>
      <c r="B238" s="4"/>
      <c r="C238" s="4"/>
      <c r="D238" s="4"/>
      <c r="E238" s="4"/>
      <c r="F238" s="4"/>
      <c r="G238" s="4"/>
      <c r="H238" s="4"/>
      <c r="I238" s="4"/>
      <c r="J238" s="4"/>
      <c r="K238" s="4"/>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6"/>
      <c r="DE238" s="6"/>
      <c r="DF238" s="6"/>
      <c r="DG238" s="6"/>
      <c r="DH238" s="32"/>
    </row>
    <row r="239" spans="1:112" s="33" customFormat="1" x14ac:dyDescent="0.2">
      <c r="A239" s="14"/>
      <c r="B239" s="4"/>
      <c r="C239" s="4"/>
      <c r="D239" s="4"/>
      <c r="E239" s="4"/>
      <c r="F239" s="4"/>
      <c r="G239" s="4"/>
      <c r="H239" s="4"/>
      <c r="I239" s="4"/>
      <c r="J239" s="4"/>
      <c r="K239" s="4"/>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6"/>
      <c r="DE239" s="6"/>
      <c r="DF239" s="6"/>
      <c r="DG239" s="6"/>
      <c r="DH239" s="32"/>
    </row>
    <row r="240" spans="1:112" s="33" customFormat="1" x14ac:dyDescent="0.2">
      <c r="A240" s="14"/>
      <c r="B240" s="4"/>
      <c r="C240" s="4"/>
      <c r="D240" s="4"/>
      <c r="E240" s="4"/>
      <c r="F240" s="4"/>
      <c r="G240" s="4"/>
      <c r="H240" s="4"/>
      <c r="I240" s="4"/>
      <c r="J240" s="4"/>
      <c r="K240" s="4"/>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6"/>
      <c r="DE240" s="6"/>
      <c r="DF240" s="6"/>
      <c r="DG240" s="6"/>
      <c r="DH240" s="32"/>
    </row>
    <row r="241" spans="1:112" s="33" customFormat="1" x14ac:dyDescent="0.2">
      <c r="A241" s="14"/>
      <c r="B241" s="4"/>
      <c r="C241" s="4"/>
      <c r="D241" s="4"/>
      <c r="E241" s="4"/>
      <c r="F241" s="4"/>
      <c r="G241" s="4"/>
      <c r="H241" s="4"/>
      <c r="I241" s="4"/>
      <c r="J241" s="4"/>
      <c r="K241" s="4"/>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6"/>
      <c r="DE241" s="6"/>
      <c r="DF241" s="6"/>
      <c r="DG241" s="6"/>
      <c r="DH241" s="32"/>
    </row>
    <row r="242" spans="1:112" s="33" customFormat="1" x14ac:dyDescent="0.2">
      <c r="A242" s="14"/>
      <c r="B242" s="4"/>
      <c r="C242" s="4"/>
      <c r="D242" s="4"/>
      <c r="E242" s="4"/>
      <c r="F242" s="4"/>
      <c r="G242" s="4"/>
      <c r="H242" s="4"/>
      <c r="I242" s="4"/>
      <c r="J242" s="4"/>
      <c r="K242" s="4"/>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6"/>
      <c r="DE242" s="6"/>
      <c r="DF242" s="6"/>
      <c r="DG242" s="6"/>
      <c r="DH242" s="32"/>
    </row>
    <row r="243" spans="1:112" s="33" customFormat="1" x14ac:dyDescent="0.2">
      <c r="A243" s="14"/>
      <c r="B243" s="4"/>
      <c r="C243" s="4"/>
      <c r="D243" s="4"/>
      <c r="E243" s="4"/>
      <c r="F243" s="4"/>
      <c r="G243" s="4"/>
      <c r="H243" s="4"/>
      <c r="I243" s="4"/>
      <c r="J243" s="4"/>
      <c r="K243" s="4"/>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6"/>
      <c r="DE243" s="6"/>
      <c r="DF243" s="6"/>
      <c r="DG243" s="6"/>
      <c r="DH243" s="32"/>
    </row>
    <row r="244" spans="1:112" s="33" customFormat="1" x14ac:dyDescent="0.2">
      <c r="A244" s="14"/>
      <c r="B244" s="4"/>
      <c r="C244" s="4"/>
      <c r="D244" s="4"/>
      <c r="E244" s="4"/>
      <c r="F244" s="4"/>
      <c r="G244" s="4"/>
      <c r="H244" s="4"/>
      <c r="I244" s="4"/>
      <c r="J244" s="4"/>
      <c r="K244" s="4"/>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6"/>
      <c r="DE244" s="6"/>
      <c r="DF244" s="6"/>
      <c r="DG244" s="6"/>
      <c r="DH244" s="32"/>
    </row>
    <row r="245" spans="1:112" s="33" customFormat="1" x14ac:dyDescent="0.2">
      <c r="A245" s="14"/>
      <c r="B245" s="4"/>
      <c r="C245" s="4"/>
      <c r="D245" s="4"/>
      <c r="E245" s="4"/>
      <c r="F245" s="4"/>
      <c r="G245" s="4"/>
      <c r="H245" s="4"/>
      <c r="I245" s="4"/>
      <c r="J245" s="4"/>
      <c r="K245" s="4"/>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6"/>
      <c r="DE245" s="6"/>
      <c r="DF245" s="6"/>
      <c r="DG245" s="6"/>
      <c r="DH245" s="32"/>
    </row>
    <row r="246" spans="1:112" s="33" customFormat="1" x14ac:dyDescent="0.2">
      <c r="A246" s="14"/>
      <c r="B246" s="4"/>
      <c r="C246" s="4"/>
      <c r="D246" s="4"/>
      <c r="E246" s="4"/>
      <c r="F246" s="4"/>
      <c r="G246" s="4"/>
      <c r="H246" s="4"/>
      <c r="I246" s="4"/>
      <c r="J246" s="4"/>
      <c r="K246" s="4"/>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6"/>
      <c r="DE246" s="6"/>
      <c r="DF246" s="6"/>
      <c r="DG246" s="6"/>
      <c r="DH246" s="32"/>
    </row>
    <row r="247" spans="1:112" s="33" customFormat="1" x14ac:dyDescent="0.2">
      <c r="A247" s="14"/>
      <c r="B247" s="4"/>
      <c r="C247" s="4"/>
      <c r="D247" s="4"/>
      <c r="E247" s="4"/>
      <c r="F247" s="4"/>
      <c r="G247" s="4"/>
      <c r="H247" s="4"/>
      <c r="I247" s="4"/>
      <c r="J247" s="4"/>
      <c r="K247" s="4"/>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6"/>
      <c r="DE247" s="6"/>
      <c r="DF247" s="6"/>
      <c r="DG247" s="6"/>
      <c r="DH247" s="32"/>
    </row>
    <row r="248" spans="1:112" s="33" customFormat="1" x14ac:dyDescent="0.2">
      <c r="A248" s="14"/>
      <c r="B248" s="4"/>
      <c r="C248" s="4"/>
      <c r="D248" s="4"/>
      <c r="E248" s="4"/>
      <c r="F248" s="4"/>
      <c r="G248" s="4"/>
      <c r="H248" s="4"/>
      <c r="I248" s="4"/>
      <c r="J248" s="4"/>
      <c r="K248" s="4"/>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6"/>
      <c r="DE248" s="6"/>
      <c r="DF248" s="6"/>
      <c r="DG248" s="6"/>
      <c r="DH248" s="32"/>
    </row>
    <row r="249" spans="1:112" s="33" customFormat="1" x14ac:dyDescent="0.2">
      <c r="A249" s="14"/>
      <c r="B249" s="4"/>
      <c r="C249" s="4"/>
      <c r="D249" s="4"/>
      <c r="E249" s="4"/>
      <c r="F249" s="4"/>
      <c r="G249" s="4"/>
      <c r="H249" s="4"/>
      <c r="I249" s="4"/>
      <c r="J249" s="4"/>
      <c r="K249" s="4"/>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6"/>
      <c r="DE249" s="6"/>
      <c r="DF249" s="6"/>
      <c r="DG249" s="6"/>
      <c r="DH249" s="32"/>
    </row>
    <row r="250" spans="1:112" s="33" customFormat="1" x14ac:dyDescent="0.2">
      <c r="A250" s="14"/>
      <c r="B250" s="4"/>
      <c r="C250" s="4"/>
      <c r="D250" s="4"/>
      <c r="E250" s="4"/>
      <c r="F250" s="4"/>
      <c r="G250" s="4"/>
      <c r="H250" s="4"/>
      <c r="I250" s="4"/>
      <c r="J250" s="4"/>
      <c r="K250" s="4"/>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6"/>
      <c r="DE250" s="6"/>
      <c r="DF250" s="6"/>
      <c r="DG250" s="6"/>
      <c r="DH250" s="32"/>
    </row>
    <row r="251" spans="1:112" s="33" customFormat="1" x14ac:dyDescent="0.2">
      <c r="A251" s="14"/>
      <c r="B251" s="4"/>
      <c r="C251" s="4"/>
      <c r="D251" s="4"/>
      <c r="E251" s="4"/>
      <c r="F251" s="4"/>
      <c r="G251" s="4"/>
      <c r="H251" s="4"/>
      <c r="I251" s="4"/>
      <c r="J251" s="4"/>
      <c r="K251" s="4"/>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6"/>
      <c r="DE251" s="6"/>
      <c r="DF251" s="6"/>
      <c r="DG251" s="6"/>
      <c r="DH251" s="32"/>
    </row>
    <row r="252" spans="1:112" s="33" customFormat="1" x14ac:dyDescent="0.2">
      <c r="A252" s="14"/>
      <c r="B252" s="4"/>
      <c r="C252" s="4"/>
      <c r="D252" s="4"/>
      <c r="E252" s="4"/>
      <c r="F252" s="4"/>
      <c r="G252" s="4"/>
      <c r="H252" s="4"/>
      <c r="I252" s="4"/>
      <c r="J252" s="4"/>
      <c r="K252" s="4"/>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6"/>
      <c r="DE252" s="6"/>
      <c r="DF252" s="6"/>
      <c r="DG252" s="6"/>
      <c r="DH252" s="32"/>
    </row>
    <row r="253" spans="1:112" s="33" customFormat="1" x14ac:dyDescent="0.2">
      <c r="A253" s="14"/>
      <c r="B253" s="4"/>
      <c r="C253" s="4"/>
      <c r="D253" s="4"/>
      <c r="E253" s="4"/>
      <c r="F253" s="4"/>
      <c r="G253" s="4"/>
      <c r="H253" s="4"/>
      <c r="I253" s="4"/>
      <c r="J253" s="4"/>
      <c r="K253" s="4"/>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6"/>
      <c r="DE253" s="6"/>
      <c r="DF253" s="6"/>
      <c r="DG253" s="6"/>
      <c r="DH253" s="32"/>
    </row>
    <row r="254" spans="1:112" s="33" customFormat="1" x14ac:dyDescent="0.2">
      <c r="A254" s="14"/>
      <c r="B254" s="4"/>
      <c r="C254" s="4"/>
      <c r="D254" s="4"/>
      <c r="E254" s="4"/>
      <c r="F254" s="4"/>
      <c r="G254" s="4"/>
      <c r="H254" s="4"/>
      <c r="I254" s="4"/>
      <c r="J254" s="4"/>
      <c r="K254" s="4"/>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6"/>
      <c r="DE254" s="6"/>
      <c r="DF254" s="6"/>
      <c r="DG254" s="6"/>
      <c r="DH254" s="32"/>
    </row>
    <row r="255" spans="1:112" s="33" customFormat="1" x14ac:dyDescent="0.2">
      <c r="A255" s="14"/>
      <c r="B255" s="4"/>
      <c r="C255" s="4"/>
      <c r="D255" s="4"/>
      <c r="E255" s="4"/>
      <c r="F255" s="4"/>
      <c r="G255" s="4"/>
      <c r="H255" s="4"/>
      <c r="I255" s="4"/>
      <c r="J255" s="4"/>
      <c r="K255" s="4"/>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6"/>
      <c r="DE255" s="6"/>
      <c r="DF255" s="6"/>
      <c r="DG255" s="6"/>
      <c r="DH255" s="32"/>
    </row>
    <row r="256" spans="1:112" s="33" customFormat="1" x14ac:dyDescent="0.2">
      <c r="A256" s="14"/>
      <c r="B256" s="4"/>
      <c r="C256" s="4"/>
      <c r="D256" s="4"/>
      <c r="E256" s="4"/>
      <c r="F256" s="4"/>
      <c r="G256" s="4"/>
      <c r="H256" s="4"/>
      <c r="I256" s="4"/>
      <c r="J256" s="4"/>
      <c r="K256" s="4"/>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6"/>
      <c r="DE256" s="6"/>
      <c r="DF256" s="6"/>
      <c r="DG256" s="6"/>
      <c r="DH256" s="32"/>
    </row>
    <row r="257" spans="1:112" s="33" customFormat="1" x14ac:dyDescent="0.2">
      <c r="A257" s="14"/>
      <c r="B257" s="4"/>
      <c r="C257" s="4"/>
      <c r="D257" s="4"/>
      <c r="E257" s="4"/>
      <c r="F257" s="4"/>
      <c r="G257" s="4"/>
      <c r="H257" s="4"/>
      <c r="I257" s="4"/>
      <c r="J257" s="4"/>
      <c r="K257" s="4"/>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6"/>
      <c r="DE257" s="6"/>
      <c r="DF257" s="6"/>
      <c r="DG257" s="6"/>
      <c r="DH257" s="32"/>
    </row>
    <row r="258" spans="1:112" s="33" customFormat="1" x14ac:dyDescent="0.2">
      <c r="A258" s="14"/>
      <c r="B258" s="4"/>
      <c r="C258" s="4"/>
      <c r="D258" s="4"/>
      <c r="E258" s="4"/>
      <c r="F258" s="4"/>
      <c r="G258" s="4"/>
      <c r="H258" s="4"/>
      <c r="I258" s="4"/>
      <c r="J258" s="4"/>
      <c r="K258" s="4"/>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6"/>
      <c r="DE258" s="6"/>
      <c r="DF258" s="6"/>
      <c r="DG258" s="6"/>
      <c r="DH258" s="32"/>
    </row>
    <row r="259" spans="1:112" s="33" customFormat="1" x14ac:dyDescent="0.2">
      <c r="A259" s="14"/>
      <c r="B259" s="4"/>
      <c r="C259" s="4"/>
      <c r="D259" s="4"/>
      <c r="E259" s="4"/>
      <c r="F259" s="4"/>
      <c r="G259" s="4"/>
      <c r="H259" s="4"/>
      <c r="I259" s="4"/>
      <c r="J259" s="4"/>
      <c r="K259" s="4"/>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6"/>
      <c r="DE259" s="6"/>
      <c r="DF259" s="6"/>
      <c r="DG259" s="6"/>
      <c r="DH259" s="32"/>
    </row>
    <row r="260" spans="1:112" s="33" customFormat="1" x14ac:dyDescent="0.2">
      <c r="A260" s="14"/>
      <c r="B260" s="4"/>
      <c r="C260" s="4"/>
      <c r="D260" s="4"/>
      <c r="E260" s="4"/>
      <c r="F260" s="4"/>
      <c r="G260" s="4"/>
      <c r="H260" s="4"/>
      <c r="I260" s="4"/>
      <c r="J260" s="4"/>
      <c r="K260" s="4"/>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6"/>
      <c r="DE260" s="6"/>
      <c r="DF260" s="6"/>
      <c r="DG260" s="6"/>
      <c r="DH260" s="32"/>
    </row>
    <row r="261" spans="1:112" s="33" customFormat="1" x14ac:dyDescent="0.2">
      <c r="A261" s="14"/>
      <c r="B261" s="4"/>
      <c r="C261" s="4"/>
      <c r="D261" s="4"/>
      <c r="E261" s="4"/>
      <c r="F261" s="4"/>
      <c r="G261" s="4"/>
      <c r="H261" s="4"/>
      <c r="I261" s="4"/>
      <c r="J261" s="4"/>
      <c r="K261" s="4"/>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6"/>
      <c r="DE261" s="6"/>
      <c r="DF261" s="6"/>
      <c r="DG261" s="6"/>
      <c r="DH261" s="32"/>
    </row>
    <row r="262" spans="1:112" s="33" customFormat="1" x14ac:dyDescent="0.2">
      <c r="A262" s="14"/>
      <c r="B262" s="4"/>
      <c r="C262" s="4"/>
      <c r="D262" s="4"/>
      <c r="E262" s="4"/>
      <c r="F262" s="4"/>
      <c r="G262" s="4"/>
      <c r="H262" s="4"/>
      <c r="I262" s="4"/>
      <c r="J262" s="4"/>
      <c r="K262" s="4"/>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6"/>
      <c r="DE262" s="6"/>
      <c r="DF262" s="6"/>
      <c r="DG262" s="6"/>
      <c r="DH262" s="32"/>
    </row>
    <row r="263" spans="1:112" s="33" customFormat="1" x14ac:dyDescent="0.2">
      <c r="A263" s="14"/>
      <c r="B263" s="4"/>
      <c r="C263" s="4"/>
      <c r="D263" s="4"/>
      <c r="E263" s="4"/>
      <c r="F263" s="4"/>
      <c r="G263" s="4"/>
      <c r="H263" s="4"/>
      <c r="I263" s="4"/>
      <c r="J263" s="4"/>
      <c r="K263" s="4"/>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6"/>
      <c r="DE263" s="6"/>
      <c r="DF263" s="6"/>
      <c r="DG263" s="6"/>
      <c r="DH263" s="32"/>
    </row>
    <row r="264" spans="1:112" s="33" customFormat="1" x14ac:dyDescent="0.2">
      <c r="A264" s="14"/>
      <c r="B264" s="4"/>
      <c r="C264" s="4"/>
      <c r="D264" s="4"/>
      <c r="E264" s="4"/>
      <c r="F264" s="4"/>
      <c r="G264" s="4"/>
      <c r="H264" s="4"/>
      <c r="I264" s="4"/>
      <c r="J264" s="4"/>
      <c r="K264" s="4"/>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6"/>
      <c r="DE264" s="6"/>
      <c r="DF264" s="6"/>
      <c r="DG264" s="6"/>
      <c r="DH264" s="32"/>
    </row>
    <row r="265" spans="1:112" s="33" customFormat="1" x14ac:dyDescent="0.2">
      <c r="A265" s="14"/>
      <c r="B265" s="4"/>
      <c r="C265" s="4"/>
      <c r="D265" s="4"/>
      <c r="E265" s="4"/>
      <c r="F265" s="4"/>
      <c r="G265" s="4"/>
      <c r="H265" s="4"/>
      <c r="I265" s="4"/>
      <c r="J265" s="4"/>
      <c r="K265" s="4"/>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6"/>
      <c r="DE265" s="6"/>
      <c r="DF265" s="6"/>
      <c r="DG265" s="6"/>
      <c r="DH265" s="32"/>
    </row>
    <row r="266" spans="1:112" s="33" customFormat="1" x14ac:dyDescent="0.2">
      <c r="A266" s="14"/>
      <c r="B266" s="4"/>
      <c r="C266" s="4"/>
      <c r="D266" s="4"/>
      <c r="E266" s="4"/>
      <c r="F266" s="4"/>
      <c r="G266" s="4"/>
      <c r="H266" s="4"/>
      <c r="I266" s="4"/>
      <c r="J266" s="4"/>
      <c r="K266" s="4"/>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6"/>
      <c r="DE266" s="6"/>
      <c r="DF266" s="6"/>
      <c r="DG266" s="6"/>
      <c r="DH266" s="32"/>
    </row>
    <row r="267" spans="1:112" s="33" customFormat="1" x14ac:dyDescent="0.2">
      <c r="A267" s="14"/>
      <c r="B267" s="4"/>
      <c r="C267" s="4"/>
      <c r="D267" s="4"/>
      <c r="E267" s="4"/>
      <c r="F267" s="4"/>
      <c r="G267" s="4"/>
      <c r="H267" s="4"/>
      <c r="I267" s="4"/>
      <c r="J267" s="4"/>
      <c r="K267" s="4"/>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6"/>
      <c r="DE267" s="6"/>
      <c r="DF267" s="6"/>
      <c r="DG267" s="6"/>
      <c r="DH267" s="32"/>
    </row>
    <row r="268" spans="1:112" s="33" customFormat="1" x14ac:dyDescent="0.2">
      <c r="A268" s="14"/>
      <c r="B268" s="4"/>
      <c r="C268" s="4"/>
      <c r="D268" s="4"/>
      <c r="E268" s="4"/>
      <c r="F268" s="4"/>
      <c r="G268" s="4"/>
      <c r="H268" s="4"/>
      <c r="I268" s="4"/>
      <c r="J268" s="4"/>
      <c r="K268" s="4"/>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6"/>
      <c r="DE268" s="6"/>
      <c r="DF268" s="6"/>
      <c r="DG268" s="6"/>
      <c r="DH268" s="32"/>
    </row>
    <row r="269" spans="1:112" s="33" customFormat="1" x14ac:dyDescent="0.2">
      <c r="A269" s="14"/>
      <c r="B269" s="4"/>
      <c r="C269" s="4"/>
      <c r="D269" s="4"/>
      <c r="E269" s="4"/>
      <c r="F269" s="4"/>
      <c r="G269" s="4"/>
      <c r="H269" s="4"/>
      <c r="I269" s="4"/>
      <c r="J269" s="4"/>
      <c r="K269" s="4"/>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6"/>
      <c r="DE269" s="6"/>
      <c r="DF269" s="6"/>
      <c r="DG269" s="6"/>
      <c r="DH269" s="32"/>
    </row>
    <row r="270" spans="1:112" s="33" customFormat="1" x14ac:dyDescent="0.2">
      <c r="A270" s="14"/>
      <c r="B270" s="4"/>
      <c r="C270" s="4"/>
      <c r="D270" s="4"/>
      <c r="E270" s="4"/>
      <c r="F270" s="4"/>
      <c r="G270" s="4"/>
      <c r="H270" s="4"/>
      <c r="I270" s="4"/>
      <c r="J270" s="4"/>
      <c r="K270" s="4"/>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6"/>
      <c r="DE270" s="6"/>
      <c r="DF270" s="6"/>
      <c r="DG270" s="6"/>
      <c r="DH270" s="32"/>
    </row>
    <row r="271" spans="1:112" s="27" customFormat="1" x14ac:dyDescent="0.2">
      <c r="A271" s="84"/>
      <c r="B271" s="3"/>
      <c r="C271" s="4"/>
      <c r="D271" s="4"/>
      <c r="E271" s="3"/>
      <c r="F271" s="3"/>
      <c r="G271" s="5"/>
      <c r="H271" s="5"/>
      <c r="I271" s="5"/>
      <c r="J271" s="5"/>
      <c r="K271" s="5"/>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15"/>
    </row>
    <row r="272" spans="1:112" s="27" customFormat="1" x14ac:dyDescent="0.2">
      <c r="A272" s="84"/>
      <c r="B272" s="3"/>
      <c r="C272" s="4"/>
      <c r="D272" s="4"/>
      <c r="E272" s="3"/>
      <c r="F272" s="3"/>
      <c r="G272" s="5"/>
      <c r="H272" s="5"/>
      <c r="I272" s="5"/>
      <c r="J272" s="5"/>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15"/>
    </row>
    <row r="273" spans="1:112" s="27" customFormat="1" x14ac:dyDescent="0.2">
      <c r="A273" s="84"/>
      <c r="B273" s="3"/>
      <c r="C273" s="4"/>
      <c r="D273" s="4"/>
      <c r="E273" s="3"/>
      <c r="F273" s="3"/>
      <c r="G273" s="5"/>
      <c r="H273" s="5"/>
      <c r="I273" s="5"/>
      <c r="J273" s="5"/>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15"/>
    </row>
    <row r="274" spans="1:112" s="27" customFormat="1" x14ac:dyDescent="0.2">
      <c r="A274" s="84"/>
      <c r="B274" s="3"/>
      <c r="C274" s="4"/>
      <c r="D274" s="4"/>
      <c r="E274" s="3"/>
      <c r="F274" s="3"/>
      <c r="G274" s="5"/>
      <c r="H274" s="5"/>
      <c r="I274" s="5"/>
      <c r="J274" s="5"/>
      <c r="K274" s="5"/>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15"/>
    </row>
    <row r="275" spans="1:112" s="27" customFormat="1" x14ac:dyDescent="0.2">
      <c r="A275" s="84"/>
      <c r="B275" s="3"/>
      <c r="C275" s="4"/>
      <c r="D275" s="4"/>
      <c r="E275" s="3"/>
      <c r="F275" s="3"/>
      <c r="G275" s="5"/>
      <c r="H275" s="5"/>
      <c r="I275" s="5"/>
      <c r="J275" s="5"/>
      <c r="K275" s="5"/>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15"/>
    </row>
    <row r="276" spans="1:112" s="27" customFormat="1" x14ac:dyDescent="0.2">
      <c r="A276" s="84"/>
      <c r="B276" s="3"/>
      <c r="C276" s="4"/>
      <c r="D276" s="4"/>
      <c r="E276" s="3"/>
      <c r="F276" s="3"/>
      <c r="G276" s="5"/>
      <c r="H276" s="5"/>
      <c r="I276" s="5"/>
      <c r="J276" s="5"/>
      <c r="K276" s="5"/>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15"/>
    </row>
    <row r="277" spans="1:112" s="27" customFormat="1" x14ac:dyDescent="0.2">
      <c r="A277" s="84"/>
      <c r="B277" s="3"/>
      <c r="C277" s="4"/>
      <c r="D277" s="4"/>
      <c r="E277" s="3"/>
      <c r="F277" s="3"/>
      <c r="G277" s="5"/>
      <c r="H277" s="5"/>
      <c r="I277" s="5"/>
      <c r="J277" s="5"/>
      <c r="K277" s="5"/>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15"/>
    </row>
    <row r="278" spans="1:112" s="27" customFormat="1" x14ac:dyDescent="0.2">
      <c r="A278" s="84"/>
      <c r="B278" s="3"/>
      <c r="C278" s="4"/>
      <c r="D278" s="4"/>
      <c r="E278" s="3"/>
      <c r="F278" s="3"/>
      <c r="G278" s="5"/>
      <c r="H278" s="5"/>
      <c r="I278" s="5"/>
      <c r="J278" s="5"/>
      <c r="K278" s="5"/>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15"/>
    </row>
    <row r="279" spans="1:112" s="27" customFormat="1" x14ac:dyDescent="0.2">
      <c r="A279" s="84"/>
      <c r="B279" s="3"/>
      <c r="C279" s="4"/>
      <c r="D279" s="4"/>
      <c r="E279" s="3"/>
      <c r="F279" s="3"/>
      <c r="G279" s="5"/>
      <c r="H279" s="5"/>
      <c r="I279" s="5"/>
      <c r="J279" s="5"/>
      <c r="K279" s="5"/>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15"/>
    </row>
    <row r="280" spans="1:112" s="27" customFormat="1" x14ac:dyDescent="0.2">
      <c r="A280" s="84"/>
      <c r="B280" s="3"/>
      <c r="C280" s="4"/>
      <c r="D280" s="4"/>
      <c r="E280" s="3"/>
      <c r="F280" s="3"/>
      <c r="G280" s="5"/>
      <c r="H280" s="5"/>
      <c r="I280" s="5"/>
      <c r="J280" s="5"/>
      <c r="K280" s="5"/>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15"/>
    </row>
    <row r="281" spans="1:112" s="27" customFormat="1" x14ac:dyDescent="0.2">
      <c r="A281" s="84"/>
      <c r="B281" s="3"/>
      <c r="C281" s="4"/>
      <c r="D281" s="4"/>
      <c r="E281" s="3"/>
      <c r="F281" s="3"/>
      <c r="G281" s="5"/>
      <c r="H281" s="5"/>
      <c r="I281" s="5"/>
      <c r="J281" s="5"/>
      <c r="K281" s="5"/>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15"/>
    </row>
    <row r="282" spans="1:112" s="27" customFormat="1" x14ac:dyDescent="0.2">
      <c r="A282" s="84"/>
      <c r="B282" s="3"/>
      <c r="C282" s="4"/>
      <c r="D282" s="4"/>
      <c r="E282" s="3"/>
      <c r="F282" s="3"/>
      <c r="G282" s="5"/>
      <c r="H282" s="5"/>
      <c r="I282" s="5"/>
      <c r="J282" s="5"/>
      <c r="K282" s="5"/>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15"/>
    </row>
    <row r="283" spans="1:112" s="27" customFormat="1" x14ac:dyDescent="0.2">
      <c r="A283" s="84"/>
      <c r="B283" s="3"/>
      <c r="C283" s="4"/>
      <c r="D283" s="4"/>
      <c r="E283" s="3"/>
      <c r="F283" s="3"/>
      <c r="G283" s="5"/>
      <c r="H283" s="5"/>
      <c r="I283" s="5"/>
      <c r="J283" s="5"/>
      <c r="K283" s="5"/>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15"/>
    </row>
    <row r="284" spans="1:112" s="27" customFormat="1" x14ac:dyDescent="0.2">
      <c r="A284" s="84"/>
      <c r="B284" s="3"/>
      <c r="C284" s="4"/>
      <c r="D284" s="4"/>
      <c r="E284" s="3"/>
      <c r="F284" s="3"/>
      <c r="G284" s="5"/>
      <c r="H284" s="5"/>
      <c r="I284" s="5"/>
      <c r="J284" s="5"/>
      <c r="K284" s="5"/>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15"/>
    </row>
    <row r="285" spans="1:112" s="27" customFormat="1" x14ac:dyDescent="0.2">
      <c r="A285" s="84"/>
      <c r="B285" s="3"/>
      <c r="C285" s="4"/>
      <c r="D285" s="4"/>
      <c r="E285" s="3"/>
      <c r="F285" s="3"/>
      <c r="G285" s="5"/>
      <c r="H285" s="5"/>
      <c r="I285" s="5"/>
      <c r="J285" s="5"/>
      <c r="K285" s="5"/>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15"/>
    </row>
    <row r="286" spans="1:112" s="27" customFormat="1" x14ac:dyDescent="0.2">
      <c r="A286" s="84"/>
      <c r="B286" s="3"/>
      <c r="C286" s="4"/>
      <c r="D286" s="4"/>
      <c r="E286" s="3"/>
      <c r="F286" s="3"/>
      <c r="G286" s="5"/>
      <c r="H286" s="5"/>
      <c r="I286" s="5"/>
      <c r="J286" s="5"/>
      <c r="K286" s="5"/>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15"/>
    </row>
    <row r="287" spans="1:112" s="27" customFormat="1" x14ac:dyDescent="0.2">
      <c r="A287" s="84"/>
      <c r="B287" s="3"/>
      <c r="C287" s="4"/>
      <c r="D287" s="4"/>
      <c r="E287" s="3"/>
      <c r="F287" s="3"/>
      <c r="G287" s="5"/>
      <c r="H287" s="5"/>
      <c r="I287" s="5"/>
      <c r="J287" s="5"/>
      <c r="K287" s="5"/>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15"/>
    </row>
    <row r="288" spans="1:112" s="27" customFormat="1" x14ac:dyDescent="0.2">
      <c r="A288" s="84"/>
      <c r="B288" s="3"/>
      <c r="C288" s="4"/>
      <c r="D288" s="4"/>
      <c r="E288" s="3"/>
      <c r="F288" s="3"/>
      <c r="G288" s="5"/>
      <c r="H288" s="5"/>
      <c r="I288" s="5"/>
      <c r="J288" s="5"/>
      <c r="K288" s="5"/>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15"/>
    </row>
    <row r="289" spans="1:112" s="27" customFormat="1" x14ac:dyDescent="0.2">
      <c r="A289" s="84"/>
      <c r="B289" s="3"/>
      <c r="C289" s="4"/>
      <c r="D289" s="4"/>
      <c r="E289" s="3"/>
      <c r="F289" s="3"/>
      <c r="G289" s="5"/>
      <c r="H289" s="5"/>
      <c r="I289" s="5"/>
      <c r="J289" s="5"/>
      <c r="K289" s="5"/>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15"/>
    </row>
    <row r="290" spans="1:112" s="27" customFormat="1" x14ac:dyDescent="0.2">
      <c r="A290" s="84"/>
      <c r="B290" s="3"/>
      <c r="C290" s="4"/>
      <c r="D290" s="4"/>
      <c r="E290" s="3"/>
      <c r="F290" s="3"/>
      <c r="G290" s="5"/>
      <c r="H290" s="5"/>
      <c r="I290" s="5"/>
      <c r="J290" s="5"/>
      <c r="K290" s="5"/>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15"/>
    </row>
    <row r="291" spans="1:112" s="27" customFormat="1" x14ac:dyDescent="0.2">
      <c r="A291" s="84"/>
      <c r="B291" s="3"/>
      <c r="C291" s="4"/>
      <c r="D291" s="4"/>
      <c r="E291" s="3"/>
      <c r="F291" s="3"/>
      <c r="G291" s="5"/>
      <c r="H291" s="5"/>
      <c r="I291" s="5"/>
      <c r="J291" s="5"/>
      <c r="K291" s="5"/>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15"/>
    </row>
    <row r="292" spans="1:112" s="27" customFormat="1" x14ac:dyDescent="0.2">
      <c r="A292" s="84"/>
      <c r="B292" s="3"/>
      <c r="C292" s="4"/>
      <c r="D292" s="4"/>
      <c r="E292" s="3"/>
      <c r="F292" s="3"/>
      <c r="G292" s="5"/>
      <c r="H292" s="5"/>
      <c r="I292" s="5"/>
      <c r="J292" s="5"/>
      <c r="K292" s="5"/>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15"/>
    </row>
    <row r="293" spans="1:112" s="27" customFormat="1" x14ac:dyDescent="0.2">
      <c r="A293" s="84"/>
      <c r="B293" s="3"/>
      <c r="C293" s="4"/>
      <c r="D293" s="4"/>
      <c r="E293" s="3"/>
      <c r="F293" s="3"/>
      <c r="G293" s="5"/>
      <c r="H293" s="5"/>
      <c r="I293" s="5"/>
      <c r="J293" s="5"/>
      <c r="K293" s="5"/>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15"/>
    </row>
    <row r="294" spans="1:112" s="27" customFormat="1" x14ac:dyDescent="0.2">
      <c r="A294" s="84"/>
      <c r="B294" s="3"/>
      <c r="C294" s="4"/>
      <c r="D294" s="4"/>
      <c r="E294" s="3"/>
      <c r="F294" s="3"/>
      <c r="G294" s="5"/>
      <c r="H294" s="5"/>
      <c r="I294" s="5"/>
      <c r="J294" s="5"/>
      <c r="K294" s="5"/>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15"/>
    </row>
    <row r="295" spans="1:112" s="27" customFormat="1" x14ac:dyDescent="0.2">
      <c r="A295" s="84"/>
      <c r="B295" s="3"/>
      <c r="C295" s="4"/>
      <c r="D295" s="4"/>
      <c r="E295" s="3"/>
      <c r="F295" s="3"/>
      <c r="G295" s="5"/>
      <c r="H295" s="5"/>
      <c r="I295" s="5"/>
      <c r="J295" s="5"/>
      <c r="K295" s="5"/>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15"/>
    </row>
    <row r="296" spans="1:112" s="27" customFormat="1" x14ac:dyDescent="0.2">
      <c r="A296" s="84"/>
      <c r="B296" s="3"/>
      <c r="C296" s="4"/>
      <c r="D296" s="4"/>
      <c r="E296" s="3"/>
      <c r="F296" s="3"/>
      <c r="G296" s="5"/>
      <c r="H296" s="5"/>
      <c r="I296" s="5"/>
      <c r="J296" s="5"/>
      <c r="K296" s="5"/>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15"/>
    </row>
    <row r="297" spans="1:112" s="27" customFormat="1" x14ac:dyDescent="0.2">
      <c r="A297" s="84"/>
      <c r="B297" s="3"/>
      <c r="C297" s="4"/>
      <c r="D297" s="4"/>
      <c r="E297" s="3"/>
      <c r="F297" s="3"/>
      <c r="G297" s="5"/>
      <c r="H297" s="5"/>
      <c r="I297" s="5"/>
      <c r="J297" s="5"/>
      <c r="K297" s="5"/>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15"/>
    </row>
    <row r="298" spans="1:112" s="27" customFormat="1" x14ac:dyDescent="0.2">
      <c r="A298" s="84"/>
      <c r="B298" s="3"/>
      <c r="C298" s="4"/>
      <c r="D298" s="4"/>
      <c r="E298" s="3"/>
      <c r="F298" s="3"/>
      <c r="G298" s="5"/>
      <c r="H298" s="5"/>
      <c r="I298" s="5"/>
      <c r="J298" s="5"/>
      <c r="K298" s="5"/>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15"/>
    </row>
    <row r="299" spans="1:112" s="27" customFormat="1" x14ac:dyDescent="0.2">
      <c r="A299" s="84"/>
      <c r="B299" s="3"/>
      <c r="C299" s="4"/>
      <c r="D299" s="4"/>
      <c r="E299" s="3"/>
      <c r="F299" s="3"/>
      <c r="G299" s="5"/>
      <c r="H299" s="5"/>
      <c r="I299" s="5"/>
      <c r="J299" s="5"/>
      <c r="K299" s="5"/>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15"/>
    </row>
    <row r="300" spans="1:112" s="27" customFormat="1" x14ac:dyDescent="0.2">
      <c r="A300" s="84"/>
      <c r="B300" s="3"/>
      <c r="C300" s="4"/>
      <c r="D300" s="4"/>
      <c r="E300" s="3"/>
      <c r="F300" s="3"/>
      <c r="G300" s="5"/>
      <c r="H300" s="5"/>
      <c r="I300" s="5"/>
      <c r="J300" s="5"/>
      <c r="K300" s="5"/>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15"/>
    </row>
    <row r="301" spans="1:112" s="27" customFormat="1" x14ac:dyDescent="0.2">
      <c r="A301" s="84"/>
      <c r="B301" s="3"/>
      <c r="C301" s="4"/>
      <c r="D301" s="4"/>
      <c r="E301" s="3"/>
      <c r="F301" s="3"/>
      <c r="G301" s="5"/>
      <c r="H301" s="5"/>
      <c r="I301" s="5"/>
      <c r="J301" s="5"/>
      <c r="K301" s="5"/>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15"/>
    </row>
    <row r="302" spans="1:112" s="27" customFormat="1" x14ac:dyDescent="0.2">
      <c r="A302" s="84"/>
      <c r="B302" s="3"/>
      <c r="C302" s="4"/>
      <c r="D302" s="4"/>
      <c r="E302" s="3"/>
      <c r="F302" s="3"/>
      <c r="G302" s="5"/>
      <c r="H302" s="5"/>
      <c r="I302" s="5"/>
      <c r="J302" s="5"/>
      <c r="K302" s="5"/>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15"/>
    </row>
    <row r="303" spans="1:112" s="27" customFormat="1" x14ac:dyDescent="0.2">
      <c r="A303" s="84"/>
      <c r="B303" s="3"/>
      <c r="C303" s="4"/>
      <c r="D303" s="4"/>
      <c r="E303" s="3"/>
      <c r="F303" s="3"/>
      <c r="G303" s="5"/>
      <c r="H303" s="5"/>
      <c r="I303" s="5"/>
      <c r="J303" s="5"/>
      <c r="K303" s="5"/>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15"/>
    </row>
    <row r="304" spans="1:112" s="27" customFormat="1" x14ac:dyDescent="0.2">
      <c r="A304" s="84"/>
      <c r="B304" s="3"/>
      <c r="C304" s="4"/>
      <c r="D304" s="4"/>
      <c r="E304" s="3"/>
      <c r="F304" s="3"/>
      <c r="G304" s="5"/>
      <c r="H304" s="5"/>
      <c r="I304" s="5"/>
      <c r="J304" s="5"/>
      <c r="K304" s="5"/>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15"/>
    </row>
    <row r="305" spans="1:112" s="27" customFormat="1" x14ac:dyDescent="0.2">
      <c r="A305" s="84"/>
      <c r="B305" s="3"/>
      <c r="C305" s="4"/>
      <c r="D305" s="4"/>
      <c r="E305" s="3"/>
      <c r="F305" s="3"/>
      <c r="G305" s="5"/>
      <c r="H305" s="5"/>
      <c r="I305" s="5"/>
      <c r="J305" s="5"/>
      <c r="K305" s="5"/>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15"/>
    </row>
    <row r="306" spans="1:112" s="27" customFormat="1" x14ac:dyDescent="0.2">
      <c r="A306" s="84"/>
      <c r="B306" s="3"/>
      <c r="C306" s="4"/>
      <c r="D306" s="4"/>
      <c r="E306" s="3"/>
      <c r="F306" s="3"/>
      <c r="G306" s="5"/>
      <c r="H306" s="5"/>
      <c r="I306" s="5"/>
      <c r="J306" s="5"/>
      <c r="K306" s="5"/>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15"/>
    </row>
    <row r="307" spans="1:112" s="27" customFormat="1" x14ac:dyDescent="0.2">
      <c r="A307" s="84"/>
      <c r="B307" s="3"/>
      <c r="C307" s="4"/>
      <c r="D307" s="4"/>
      <c r="E307" s="3"/>
      <c r="F307" s="3"/>
      <c r="G307" s="5"/>
      <c r="H307" s="5"/>
      <c r="I307" s="5"/>
      <c r="J307" s="5"/>
      <c r="K307" s="5"/>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15"/>
    </row>
    <row r="308" spans="1:112" s="27" customFormat="1" x14ac:dyDescent="0.2">
      <c r="A308" s="84"/>
      <c r="B308" s="3"/>
      <c r="C308" s="4"/>
      <c r="D308" s="4"/>
      <c r="E308" s="3"/>
      <c r="F308" s="3"/>
      <c r="G308" s="5"/>
      <c r="H308" s="5"/>
      <c r="I308" s="5"/>
      <c r="J308" s="5"/>
      <c r="K308" s="5"/>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15"/>
    </row>
    <row r="309" spans="1:112" s="27" customFormat="1" x14ac:dyDescent="0.2">
      <c r="A309" s="84"/>
      <c r="B309" s="3"/>
      <c r="C309" s="4"/>
      <c r="D309" s="4"/>
      <c r="E309" s="3"/>
      <c r="F309" s="3"/>
      <c r="G309" s="5"/>
      <c r="H309" s="5"/>
      <c r="I309" s="5"/>
      <c r="J309" s="5"/>
      <c r="K309" s="5"/>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15"/>
    </row>
    <row r="310" spans="1:112" s="27" customFormat="1" x14ac:dyDescent="0.2">
      <c r="A310" s="84"/>
      <c r="B310" s="3"/>
      <c r="C310" s="4"/>
      <c r="D310" s="4"/>
      <c r="E310" s="3"/>
      <c r="F310" s="3"/>
      <c r="G310" s="5"/>
      <c r="H310" s="5"/>
      <c r="I310" s="5"/>
      <c r="J310" s="5"/>
      <c r="K310" s="5"/>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15"/>
    </row>
    <row r="311" spans="1:112" s="27" customFormat="1" x14ac:dyDescent="0.2">
      <c r="A311" s="84"/>
      <c r="B311" s="3"/>
      <c r="C311" s="4"/>
      <c r="D311" s="4"/>
      <c r="E311" s="3"/>
      <c r="F311" s="3"/>
      <c r="G311" s="5"/>
      <c r="H311" s="5"/>
      <c r="I311" s="5"/>
      <c r="J311" s="5"/>
      <c r="K311" s="5"/>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15"/>
    </row>
    <row r="312" spans="1:112" s="27" customFormat="1" x14ac:dyDescent="0.2">
      <c r="A312" s="84"/>
      <c r="B312" s="3"/>
      <c r="C312" s="4"/>
      <c r="D312" s="4"/>
      <c r="E312" s="3"/>
      <c r="F312" s="3"/>
      <c r="G312" s="5"/>
      <c r="H312" s="5"/>
      <c r="I312" s="5"/>
      <c r="J312" s="5"/>
      <c r="K312" s="5"/>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15"/>
    </row>
    <row r="313" spans="1:112" s="27" customFormat="1" x14ac:dyDescent="0.2">
      <c r="A313" s="84"/>
      <c r="B313" s="3"/>
      <c r="C313" s="4"/>
      <c r="D313" s="4"/>
      <c r="E313" s="3"/>
      <c r="F313" s="3"/>
      <c r="G313" s="5"/>
      <c r="H313" s="5"/>
      <c r="I313" s="5"/>
      <c r="J313" s="5"/>
      <c r="K313" s="5"/>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15"/>
    </row>
    <row r="314" spans="1:112" s="27" customFormat="1" x14ac:dyDescent="0.2">
      <c r="A314" s="84"/>
      <c r="B314" s="3"/>
      <c r="C314" s="4"/>
      <c r="D314" s="4"/>
      <c r="E314" s="3"/>
      <c r="F314" s="3"/>
      <c r="G314" s="5"/>
      <c r="H314" s="5"/>
      <c r="I314" s="5"/>
      <c r="J314" s="5"/>
      <c r="K314" s="5"/>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15"/>
    </row>
    <row r="315" spans="1:112" s="27" customFormat="1" x14ac:dyDescent="0.2">
      <c r="A315" s="84"/>
      <c r="B315" s="3"/>
      <c r="C315" s="4"/>
      <c r="D315" s="4"/>
      <c r="E315" s="3"/>
      <c r="F315" s="3"/>
      <c r="G315" s="5"/>
      <c r="H315" s="5"/>
      <c r="I315" s="5"/>
      <c r="J315" s="5"/>
      <c r="K315" s="5"/>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15"/>
    </row>
    <row r="316" spans="1:112" s="27" customFormat="1" x14ac:dyDescent="0.2">
      <c r="A316" s="84"/>
      <c r="B316" s="3"/>
      <c r="C316" s="4"/>
      <c r="D316" s="4"/>
      <c r="E316" s="3"/>
      <c r="F316" s="3"/>
      <c r="G316" s="5"/>
      <c r="H316" s="5"/>
      <c r="I316" s="5"/>
      <c r="J316" s="5"/>
      <c r="K316" s="5"/>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15"/>
    </row>
    <row r="317" spans="1:112" s="27" customFormat="1" x14ac:dyDescent="0.2">
      <c r="A317" s="84"/>
      <c r="B317" s="3"/>
      <c r="C317" s="4"/>
      <c r="D317" s="4"/>
      <c r="E317" s="3"/>
      <c r="F317" s="3"/>
      <c r="G317" s="5"/>
      <c r="H317" s="5"/>
      <c r="I317" s="5"/>
      <c r="J317" s="5"/>
      <c r="K317" s="5"/>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15"/>
    </row>
    <row r="318" spans="1:112" s="27" customFormat="1" x14ac:dyDescent="0.2">
      <c r="A318" s="84"/>
      <c r="B318" s="3"/>
      <c r="C318" s="4"/>
      <c r="D318" s="4"/>
      <c r="E318" s="3"/>
      <c r="F318" s="3"/>
      <c r="G318" s="5"/>
      <c r="H318" s="5"/>
      <c r="I318" s="5"/>
      <c r="J318" s="5"/>
      <c r="K318" s="5"/>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15"/>
    </row>
    <row r="319" spans="1:112" s="27" customFormat="1" x14ac:dyDescent="0.2">
      <c r="A319" s="84"/>
      <c r="B319" s="3"/>
      <c r="C319" s="4"/>
      <c r="D319" s="4"/>
      <c r="E319" s="3"/>
      <c r="F319" s="3"/>
      <c r="G319" s="5"/>
      <c r="H319" s="5"/>
      <c r="I319" s="5"/>
      <c r="J319" s="5"/>
      <c r="K319" s="5"/>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15"/>
    </row>
    <row r="320" spans="1:112" s="27" customFormat="1" x14ac:dyDescent="0.2">
      <c r="A320" s="84"/>
      <c r="B320" s="3"/>
      <c r="C320" s="4"/>
      <c r="D320" s="4"/>
      <c r="E320" s="3"/>
      <c r="F320" s="3"/>
      <c r="G320" s="5"/>
      <c r="H320" s="5"/>
      <c r="I320" s="5"/>
      <c r="J320" s="5"/>
      <c r="K320" s="5"/>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15"/>
    </row>
    <row r="321" spans="1:112" s="27" customFormat="1" x14ac:dyDescent="0.2">
      <c r="A321" s="84"/>
      <c r="B321" s="3"/>
      <c r="C321" s="4"/>
      <c r="D321" s="4"/>
      <c r="E321" s="3"/>
      <c r="F321" s="3"/>
      <c r="G321" s="5"/>
      <c r="H321" s="5"/>
      <c r="I321" s="5"/>
      <c r="J321" s="5"/>
      <c r="K321" s="5"/>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15"/>
    </row>
    <row r="322" spans="1:112" s="27" customFormat="1" x14ac:dyDescent="0.2">
      <c r="A322" s="84"/>
      <c r="B322" s="3"/>
      <c r="C322" s="4"/>
      <c r="D322" s="4"/>
      <c r="E322" s="3"/>
      <c r="F322" s="3"/>
      <c r="G322" s="5"/>
      <c r="H322" s="5"/>
      <c r="I322" s="5"/>
      <c r="J322" s="5"/>
      <c r="K322" s="5"/>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15"/>
    </row>
    <row r="323" spans="1:112" s="27" customFormat="1" x14ac:dyDescent="0.2">
      <c r="A323" s="84"/>
      <c r="B323" s="3"/>
      <c r="C323" s="4"/>
      <c r="D323" s="4"/>
      <c r="E323" s="3"/>
      <c r="F323" s="3"/>
      <c r="G323" s="5"/>
      <c r="H323" s="5"/>
      <c r="I323" s="5"/>
      <c r="J323" s="5"/>
      <c r="K323" s="5"/>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15"/>
    </row>
    <row r="324" spans="1:112" s="27" customFormat="1" x14ac:dyDescent="0.2">
      <c r="A324" s="84"/>
      <c r="B324" s="3"/>
      <c r="C324" s="4"/>
      <c r="D324" s="4"/>
      <c r="E324" s="3"/>
      <c r="F324" s="3"/>
      <c r="G324" s="5"/>
      <c r="H324" s="5"/>
      <c r="I324" s="5"/>
      <c r="J324" s="5"/>
      <c r="K324" s="5"/>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15"/>
    </row>
    <row r="325" spans="1:112" s="27" customFormat="1" x14ac:dyDescent="0.2">
      <c r="A325" s="84"/>
      <c r="B325" s="3"/>
      <c r="C325" s="4"/>
      <c r="D325" s="4"/>
      <c r="E325" s="3"/>
      <c r="F325" s="3"/>
      <c r="G325" s="5"/>
      <c r="H325" s="5"/>
      <c r="I325" s="5"/>
      <c r="J325" s="5"/>
      <c r="K325" s="5"/>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15"/>
    </row>
    <row r="326" spans="1:112" s="27" customFormat="1" x14ac:dyDescent="0.2">
      <c r="A326" s="84"/>
      <c r="B326" s="3"/>
      <c r="C326" s="4"/>
      <c r="D326" s="4"/>
      <c r="E326" s="3"/>
      <c r="F326" s="3"/>
      <c r="G326" s="5"/>
      <c r="H326" s="5"/>
      <c r="I326" s="5"/>
      <c r="J326" s="5"/>
      <c r="K326" s="5"/>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15"/>
    </row>
    <row r="327" spans="1:112" s="27" customFormat="1" x14ac:dyDescent="0.2">
      <c r="A327" s="84"/>
      <c r="B327" s="3"/>
      <c r="C327" s="4"/>
      <c r="D327" s="4"/>
      <c r="E327" s="3"/>
      <c r="F327" s="3"/>
      <c r="G327" s="5"/>
      <c r="H327" s="5"/>
      <c r="I327" s="5"/>
      <c r="J327" s="5"/>
      <c r="K327" s="5"/>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15"/>
    </row>
    <row r="328" spans="1:112" s="27" customFormat="1" x14ac:dyDescent="0.2">
      <c r="A328" s="84"/>
      <c r="B328" s="3"/>
      <c r="C328" s="4"/>
      <c r="D328" s="4"/>
      <c r="E328" s="3"/>
      <c r="F328" s="3"/>
      <c r="G328" s="5"/>
      <c r="H328" s="5"/>
      <c r="I328" s="5"/>
      <c r="J328" s="5"/>
      <c r="K328" s="5"/>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15"/>
    </row>
    <row r="329" spans="1:112" s="27" customFormat="1" x14ac:dyDescent="0.2">
      <c r="A329" s="84"/>
      <c r="B329" s="3"/>
      <c r="C329" s="4"/>
      <c r="D329" s="4"/>
      <c r="E329" s="3"/>
      <c r="F329" s="3"/>
      <c r="G329" s="5"/>
      <c r="H329" s="5"/>
      <c r="I329" s="5"/>
      <c r="J329" s="5"/>
      <c r="K329" s="5"/>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15"/>
    </row>
    <row r="330" spans="1:112" s="27" customFormat="1" x14ac:dyDescent="0.2">
      <c r="A330" s="84"/>
      <c r="B330" s="3"/>
      <c r="C330" s="4"/>
      <c r="D330" s="4"/>
      <c r="E330" s="3"/>
      <c r="F330" s="3"/>
      <c r="G330" s="5"/>
      <c r="H330" s="5"/>
      <c r="I330" s="5"/>
      <c r="J330" s="5"/>
      <c r="K330" s="5"/>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15"/>
    </row>
    <row r="331" spans="1:112" s="27" customFormat="1" x14ac:dyDescent="0.2">
      <c r="A331" s="84"/>
      <c r="B331" s="3"/>
      <c r="C331" s="4"/>
      <c r="D331" s="4"/>
      <c r="E331" s="3"/>
      <c r="F331" s="3"/>
      <c r="G331" s="5"/>
      <c r="H331" s="5"/>
      <c r="I331" s="5"/>
      <c r="J331" s="5"/>
      <c r="K331" s="5"/>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15"/>
    </row>
    <row r="332" spans="1:112" s="27" customFormat="1" x14ac:dyDescent="0.2">
      <c r="A332" s="84"/>
      <c r="B332" s="3"/>
      <c r="C332" s="4"/>
      <c r="D332" s="4"/>
      <c r="E332" s="3"/>
      <c r="F332" s="3"/>
      <c r="G332" s="5"/>
      <c r="H332" s="5"/>
      <c r="I332" s="5"/>
      <c r="J332" s="5"/>
      <c r="K332" s="5"/>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15"/>
    </row>
    <row r="333" spans="1:112" s="27" customFormat="1" x14ac:dyDescent="0.2">
      <c r="A333" s="84"/>
      <c r="B333" s="3"/>
      <c r="C333" s="4"/>
      <c r="D333" s="4"/>
      <c r="E333" s="3"/>
      <c r="F333" s="3"/>
      <c r="G333" s="5"/>
      <c r="H333" s="5"/>
      <c r="I333" s="5"/>
      <c r="J333" s="5"/>
      <c r="K333" s="5"/>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15"/>
    </row>
    <row r="334" spans="1:112" s="27" customFormat="1" x14ac:dyDescent="0.2">
      <c r="A334" s="84"/>
      <c r="B334" s="3"/>
      <c r="C334" s="4"/>
      <c r="D334" s="4"/>
      <c r="E334" s="3"/>
      <c r="F334" s="3"/>
      <c r="G334" s="5"/>
      <c r="H334" s="5"/>
      <c r="I334" s="5"/>
      <c r="J334" s="5"/>
      <c r="K334" s="5"/>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15"/>
    </row>
    <row r="335" spans="1:112" s="27" customFormat="1" x14ac:dyDescent="0.2">
      <c r="A335" s="84"/>
      <c r="B335" s="3"/>
      <c r="C335" s="4"/>
      <c r="D335" s="4"/>
      <c r="E335" s="3"/>
      <c r="F335" s="3"/>
      <c r="G335" s="5"/>
      <c r="H335" s="5"/>
      <c r="I335" s="5"/>
      <c r="J335" s="5"/>
      <c r="K335" s="5"/>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15"/>
    </row>
    <row r="336" spans="1:112" s="27" customFormat="1" x14ac:dyDescent="0.2">
      <c r="A336" s="84"/>
      <c r="B336" s="3"/>
      <c r="C336" s="4"/>
      <c r="D336" s="4"/>
      <c r="E336" s="3"/>
      <c r="F336" s="3"/>
      <c r="G336" s="5"/>
      <c r="H336" s="5"/>
      <c r="I336" s="5"/>
      <c r="J336" s="5"/>
      <c r="K336" s="5"/>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15"/>
    </row>
    <row r="337" spans="1:161" s="27" customFormat="1" x14ac:dyDescent="0.2">
      <c r="A337" s="84"/>
      <c r="B337" s="3"/>
      <c r="C337" s="4"/>
      <c r="D337" s="4"/>
      <c r="E337" s="3"/>
      <c r="F337" s="3"/>
      <c r="G337" s="5"/>
      <c r="H337" s="5"/>
      <c r="I337" s="5"/>
      <c r="J337" s="5"/>
      <c r="K337" s="5"/>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15"/>
    </row>
    <row r="338" spans="1:161" s="27" customFormat="1" x14ac:dyDescent="0.2">
      <c r="A338" s="84"/>
      <c r="B338" s="3"/>
      <c r="C338" s="4"/>
      <c r="D338" s="4"/>
      <c r="E338" s="3"/>
      <c r="F338" s="3"/>
      <c r="G338" s="5"/>
      <c r="H338" s="5"/>
      <c r="I338" s="5"/>
      <c r="J338" s="5"/>
      <c r="K338" s="5"/>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15"/>
    </row>
    <row r="339" spans="1:161" s="27" customFormat="1" x14ac:dyDescent="0.2">
      <c r="A339" s="84"/>
      <c r="B339" s="3"/>
      <c r="C339" s="4"/>
      <c r="D339" s="4"/>
      <c r="E339" s="3"/>
      <c r="F339" s="3"/>
      <c r="G339" s="5"/>
      <c r="H339" s="5"/>
      <c r="I339" s="5"/>
      <c r="J339" s="5"/>
      <c r="K339" s="5"/>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15"/>
    </row>
    <row r="340" spans="1:161" s="27" customFormat="1" x14ac:dyDescent="0.2">
      <c r="A340" s="84"/>
      <c r="B340" s="3"/>
      <c r="C340" s="4"/>
      <c r="D340" s="4"/>
      <c r="E340" s="3"/>
      <c r="F340" s="3"/>
      <c r="G340" s="5"/>
      <c r="H340" s="5"/>
      <c r="I340" s="5"/>
      <c r="J340" s="5"/>
      <c r="K340" s="5"/>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15"/>
    </row>
    <row r="341" spans="1:161" s="27" customFormat="1" x14ac:dyDescent="0.2">
      <c r="A341" s="84"/>
      <c r="B341" s="3"/>
      <c r="C341" s="4"/>
      <c r="D341" s="4"/>
      <c r="E341" s="3"/>
      <c r="F341" s="3"/>
      <c r="G341" s="5"/>
      <c r="H341" s="5"/>
      <c r="I341" s="5"/>
      <c r="J341" s="5"/>
      <c r="K341" s="5"/>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15"/>
    </row>
    <row r="342" spans="1:161" s="27" customFormat="1" x14ac:dyDescent="0.2">
      <c r="A342" s="84"/>
      <c r="B342" s="3"/>
      <c r="C342" s="4"/>
      <c r="D342" s="4"/>
      <c r="E342" s="3"/>
      <c r="F342" s="3"/>
      <c r="G342" s="5"/>
      <c r="H342" s="5"/>
      <c r="I342" s="5"/>
      <c r="J342" s="5"/>
      <c r="K342" s="5"/>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15"/>
    </row>
    <row r="343" spans="1:161" s="27" customFormat="1" x14ac:dyDescent="0.2">
      <c r="A343" s="84"/>
      <c r="B343" s="3"/>
      <c r="C343" s="4"/>
      <c r="D343" s="4"/>
      <c r="E343" s="3"/>
      <c r="F343" s="3"/>
      <c r="G343" s="5"/>
      <c r="H343" s="5"/>
      <c r="I343" s="5"/>
      <c r="J343" s="5"/>
      <c r="K343" s="5"/>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15"/>
    </row>
    <row r="344" spans="1:161" s="27" customFormat="1" x14ac:dyDescent="0.2">
      <c r="A344" s="84"/>
      <c r="B344" s="3"/>
      <c r="C344" s="4"/>
      <c r="D344" s="4"/>
      <c r="E344" s="3"/>
      <c r="F344" s="3"/>
      <c r="G344" s="5"/>
      <c r="H344" s="5"/>
      <c r="I344" s="5"/>
      <c r="J344" s="5"/>
      <c r="K344" s="5"/>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15"/>
    </row>
    <row r="345" spans="1:161" s="27" customFormat="1" x14ac:dyDescent="0.2">
      <c r="A345" s="84"/>
      <c r="B345" s="3"/>
      <c r="C345" s="4"/>
      <c r="D345" s="4"/>
      <c r="E345" s="3"/>
      <c r="F345" s="3"/>
      <c r="G345" s="5"/>
      <c r="H345" s="5"/>
      <c r="I345" s="5"/>
      <c r="J345" s="5"/>
      <c r="K345" s="5"/>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15"/>
    </row>
    <row r="346" spans="1:161" s="27" customFormat="1" x14ac:dyDescent="0.2">
      <c r="A346" s="84"/>
      <c r="B346" s="3"/>
      <c r="C346" s="4"/>
      <c r="D346" s="4"/>
      <c r="E346" s="3"/>
      <c r="F346" s="3"/>
      <c r="G346" s="5"/>
      <c r="H346" s="5"/>
      <c r="I346" s="5"/>
      <c r="J346" s="5"/>
      <c r="K346" s="5"/>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15"/>
    </row>
    <row r="347" spans="1:161" s="27" customFormat="1" x14ac:dyDescent="0.2">
      <c r="A347" s="84"/>
      <c r="B347" s="3"/>
      <c r="C347" s="4"/>
      <c r="D347" s="4"/>
      <c r="E347" s="3"/>
      <c r="F347" s="3"/>
      <c r="G347" s="5"/>
      <c r="H347" s="5"/>
      <c r="I347" s="5"/>
      <c r="J347" s="5"/>
      <c r="K347" s="5"/>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15"/>
    </row>
    <row r="348" spans="1:161" s="27" customFormat="1" x14ac:dyDescent="0.2">
      <c r="A348" s="84"/>
      <c r="B348" s="3"/>
      <c r="C348" s="4"/>
      <c r="D348" s="4"/>
      <c r="E348" s="3"/>
      <c r="F348" s="3"/>
      <c r="G348" s="5"/>
      <c r="H348" s="5"/>
      <c r="I348" s="5"/>
      <c r="J348" s="5"/>
      <c r="K348" s="5"/>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15"/>
    </row>
    <row r="349" spans="1:161" s="34" customFormat="1" x14ac:dyDescent="0.2">
      <c r="A349" s="84"/>
      <c r="B349" s="3"/>
      <c r="C349" s="4"/>
      <c r="D349" s="4"/>
      <c r="E349" s="3"/>
      <c r="F349" s="3"/>
      <c r="G349" s="5"/>
      <c r="H349" s="5"/>
      <c r="I349" s="5"/>
      <c r="J349" s="5"/>
      <c r="K349" s="5"/>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15"/>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row>
    <row r="350" spans="1:161" s="34" customFormat="1" x14ac:dyDescent="0.2">
      <c r="A350" s="84"/>
      <c r="B350" s="3"/>
      <c r="C350" s="4"/>
      <c r="D350" s="4"/>
      <c r="E350" s="3"/>
      <c r="F350" s="3"/>
      <c r="G350" s="5"/>
      <c r="H350" s="5"/>
      <c r="I350" s="5"/>
      <c r="J350" s="5"/>
      <c r="K350" s="5"/>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15"/>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row>
    <row r="351" spans="1:161" s="34" customFormat="1" x14ac:dyDescent="0.2">
      <c r="A351" s="84"/>
      <c r="B351" s="3"/>
      <c r="C351" s="4"/>
      <c r="D351" s="4"/>
      <c r="E351" s="3"/>
      <c r="F351" s="3"/>
      <c r="G351" s="5"/>
      <c r="H351" s="5"/>
      <c r="I351" s="5"/>
      <c r="J351" s="5"/>
      <c r="K351" s="5"/>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15"/>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row>
    <row r="352" spans="1:161" s="34" customFormat="1" x14ac:dyDescent="0.2">
      <c r="A352" s="84"/>
      <c r="B352" s="3"/>
      <c r="C352" s="4"/>
      <c r="D352" s="4"/>
      <c r="E352" s="3"/>
      <c r="F352" s="3"/>
      <c r="G352" s="5"/>
      <c r="H352" s="5"/>
      <c r="I352" s="5"/>
      <c r="J352" s="5"/>
      <c r="K352" s="5"/>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15"/>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row>
    <row r="353" spans="1:161" s="34" customFormat="1" x14ac:dyDescent="0.2">
      <c r="A353" s="84"/>
      <c r="B353" s="3"/>
      <c r="C353" s="4"/>
      <c r="D353" s="4"/>
      <c r="E353" s="3"/>
      <c r="F353" s="3"/>
      <c r="G353" s="5"/>
      <c r="H353" s="5"/>
      <c r="I353" s="5"/>
      <c r="J353" s="5"/>
      <c r="K353" s="5"/>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15"/>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row>
    <row r="354" spans="1:161" s="34" customFormat="1" x14ac:dyDescent="0.2">
      <c r="A354" s="84"/>
      <c r="B354" s="3"/>
      <c r="C354" s="4"/>
      <c r="D354" s="4"/>
      <c r="E354" s="3"/>
      <c r="F354" s="3"/>
      <c r="G354" s="5"/>
      <c r="H354" s="5"/>
      <c r="I354" s="5"/>
      <c r="J354" s="5"/>
      <c r="K354" s="5"/>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15"/>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row>
    <row r="355" spans="1:161" s="34" customFormat="1" x14ac:dyDescent="0.2">
      <c r="A355" s="84"/>
      <c r="B355" s="3"/>
      <c r="C355" s="4"/>
      <c r="D355" s="4"/>
      <c r="E355" s="3"/>
      <c r="F355" s="3"/>
      <c r="G355" s="5"/>
      <c r="H355" s="5"/>
      <c r="I355" s="5"/>
      <c r="J355" s="5"/>
      <c r="K355" s="5"/>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15"/>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row>
    <row r="356" spans="1:161" s="34" customFormat="1" x14ac:dyDescent="0.2">
      <c r="A356" s="84"/>
      <c r="B356" s="3"/>
      <c r="C356" s="4"/>
      <c r="D356" s="4"/>
      <c r="E356" s="3"/>
      <c r="F356" s="3"/>
      <c r="G356" s="5"/>
      <c r="H356" s="5"/>
      <c r="I356" s="5"/>
      <c r="J356" s="5"/>
      <c r="K356" s="5"/>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15"/>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row>
    <row r="357" spans="1:161" s="34" customFormat="1" x14ac:dyDescent="0.2">
      <c r="A357" s="84"/>
      <c r="B357" s="3"/>
      <c r="C357" s="4"/>
      <c r="D357" s="4"/>
      <c r="E357" s="3"/>
      <c r="F357" s="3"/>
      <c r="G357" s="5"/>
      <c r="H357" s="5"/>
      <c r="I357" s="5"/>
      <c r="J357" s="5"/>
      <c r="K357" s="5"/>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15"/>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row>
    <row r="358" spans="1:161" s="34" customFormat="1" x14ac:dyDescent="0.2">
      <c r="A358" s="84"/>
      <c r="B358" s="3"/>
      <c r="C358" s="4"/>
      <c r="D358" s="4"/>
      <c r="E358" s="3"/>
      <c r="F358" s="3"/>
      <c r="G358" s="5"/>
      <c r="H358" s="5"/>
      <c r="I358" s="5"/>
      <c r="J358" s="5"/>
      <c r="K358" s="5"/>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15"/>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row>
    <row r="359" spans="1:161" s="34" customFormat="1" x14ac:dyDescent="0.2">
      <c r="A359" s="84"/>
      <c r="B359" s="3"/>
      <c r="C359" s="4"/>
      <c r="D359" s="4"/>
      <c r="E359" s="3"/>
      <c r="F359" s="3"/>
      <c r="G359" s="5"/>
      <c r="H359" s="5"/>
      <c r="I359" s="5"/>
      <c r="J359" s="5"/>
      <c r="K359" s="5"/>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15"/>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row>
    <row r="360" spans="1:161" s="34" customFormat="1" x14ac:dyDescent="0.2">
      <c r="A360" s="84"/>
      <c r="B360" s="3"/>
      <c r="C360" s="4"/>
      <c r="D360" s="4"/>
      <c r="E360" s="3"/>
      <c r="F360" s="3"/>
      <c r="G360" s="5"/>
      <c r="H360" s="5"/>
      <c r="I360" s="5"/>
      <c r="J360" s="5"/>
      <c r="K360" s="5"/>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15"/>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row>
    <row r="361" spans="1:161" s="34" customFormat="1" x14ac:dyDescent="0.2">
      <c r="A361" s="84"/>
      <c r="B361" s="3"/>
      <c r="C361" s="4"/>
      <c r="D361" s="4"/>
      <c r="E361" s="3"/>
      <c r="F361" s="3"/>
      <c r="G361" s="5"/>
      <c r="H361" s="5"/>
      <c r="I361" s="5"/>
      <c r="J361" s="5"/>
      <c r="K361" s="5"/>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15"/>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row>
    <row r="362" spans="1:161" s="34" customFormat="1" x14ac:dyDescent="0.2">
      <c r="A362" s="84"/>
      <c r="B362" s="3"/>
      <c r="C362" s="4"/>
      <c r="D362" s="4"/>
      <c r="E362" s="3"/>
      <c r="F362" s="3"/>
      <c r="G362" s="5"/>
      <c r="H362" s="5"/>
      <c r="I362" s="5"/>
      <c r="J362" s="5"/>
      <c r="K362" s="5"/>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15"/>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row>
    <row r="363" spans="1:161" s="34" customFormat="1" x14ac:dyDescent="0.2">
      <c r="A363" s="84"/>
      <c r="B363" s="3"/>
      <c r="C363" s="4"/>
      <c r="D363" s="4"/>
      <c r="E363" s="3"/>
      <c r="F363" s="3"/>
      <c r="G363" s="5"/>
      <c r="H363" s="5"/>
      <c r="I363" s="5"/>
      <c r="J363" s="5"/>
      <c r="K363" s="5"/>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15"/>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row>
    <row r="364" spans="1:161" s="34" customFormat="1" x14ac:dyDescent="0.2">
      <c r="A364" s="84"/>
      <c r="B364" s="3"/>
      <c r="C364" s="4"/>
      <c r="D364" s="4"/>
      <c r="E364" s="3"/>
      <c r="F364" s="3"/>
      <c r="G364" s="5"/>
      <c r="H364" s="5"/>
      <c r="I364" s="5"/>
      <c r="J364" s="5"/>
      <c r="K364" s="5"/>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15"/>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row>
    <row r="365" spans="1:161" s="34" customFormat="1" x14ac:dyDescent="0.2">
      <c r="A365" s="84"/>
      <c r="B365" s="3"/>
      <c r="C365" s="4"/>
      <c r="D365" s="4"/>
      <c r="E365" s="3"/>
      <c r="F365" s="3"/>
      <c r="G365" s="5"/>
      <c r="H365" s="5"/>
      <c r="I365" s="5"/>
      <c r="J365" s="5"/>
      <c r="K365" s="5"/>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15"/>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row>
    <row r="366" spans="1:161" s="34" customFormat="1" x14ac:dyDescent="0.2">
      <c r="A366" s="84"/>
      <c r="B366" s="3"/>
      <c r="C366" s="4"/>
      <c r="D366" s="4"/>
      <c r="E366" s="3"/>
      <c r="F366" s="3"/>
      <c r="G366" s="5"/>
      <c r="H366" s="5"/>
      <c r="I366" s="5"/>
      <c r="J366" s="5"/>
      <c r="K366" s="5"/>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15"/>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row>
    <row r="367" spans="1:161" s="34" customFormat="1" x14ac:dyDescent="0.2">
      <c r="A367" s="84"/>
      <c r="B367" s="3"/>
      <c r="C367" s="4"/>
      <c r="D367" s="4"/>
      <c r="E367" s="3"/>
      <c r="F367" s="3"/>
      <c r="G367" s="5"/>
      <c r="H367" s="5"/>
      <c r="I367" s="5"/>
      <c r="J367" s="5"/>
      <c r="K367" s="5"/>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15"/>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row>
    <row r="368" spans="1:161" s="34" customFormat="1" x14ac:dyDescent="0.2">
      <c r="A368" s="84"/>
      <c r="B368" s="3"/>
      <c r="C368" s="4"/>
      <c r="D368" s="4"/>
      <c r="E368" s="3"/>
      <c r="F368" s="3"/>
      <c r="G368" s="5"/>
      <c r="H368" s="5"/>
      <c r="I368" s="5"/>
      <c r="J368" s="5"/>
      <c r="K368" s="5"/>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15"/>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row>
    <row r="369" spans="1:161" s="34" customFormat="1" x14ac:dyDescent="0.2">
      <c r="A369" s="84"/>
      <c r="B369" s="3"/>
      <c r="C369" s="4"/>
      <c r="D369" s="4"/>
      <c r="E369" s="3"/>
      <c r="F369" s="3"/>
      <c r="G369" s="5"/>
      <c r="H369" s="5"/>
      <c r="I369" s="5"/>
      <c r="J369" s="5"/>
      <c r="K369" s="5"/>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15"/>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row>
    <row r="370" spans="1:161" s="34" customFormat="1" x14ac:dyDescent="0.2">
      <c r="A370" s="84"/>
      <c r="B370" s="3"/>
      <c r="C370" s="4"/>
      <c r="D370" s="4"/>
      <c r="E370" s="3"/>
      <c r="F370" s="3"/>
      <c r="G370" s="5"/>
      <c r="H370" s="5"/>
      <c r="I370" s="5"/>
      <c r="J370" s="5"/>
      <c r="K370" s="5"/>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15"/>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row>
    <row r="371" spans="1:161" s="34" customFormat="1" x14ac:dyDescent="0.2">
      <c r="A371" s="84"/>
      <c r="B371" s="3"/>
      <c r="C371" s="4"/>
      <c r="D371" s="4"/>
      <c r="E371" s="3"/>
      <c r="F371" s="3"/>
      <c r="G371" s="5"/>
      <c r="H371" s="5"/>
      <c r="I371" s="5"/>
      <c r="J371" s="5"/>
      <c r="K371" s="5"/>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15"/>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row>
    <row r="372" spans="1:161" s="34" customFormat="1" x14ac:dyDescent="0.2">
      <c r="A372" s="84"/>
      <c r="B372" s="3"/>
      <c r="C372" s="4"/>
      <c r="D372" s="4"/>
      <c r="E372" s="3"/>
      <c r="F372" s="3"/>
      <c r="G372" s="5"/>
      <c r="H372" s="5"/>
      <c r="I372" s="5"/>
      <c r="J372" s="5"/>
      <c r="K372" s="5"/>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15"/>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row>
    <row r="373" spans="1:161" s="34" customFormat="1" x14ac:dyDescent="0.2">
      <c r="A373" s="84"/>
      <c r="B373" s="3"/>
      <c r="C373" s="4"/>
      <c r="D373" s="4"/>
      <c r="E373" s="3"/>
      <c r="F373" s="3"/>
      <c r="G373" s="5"/>
      <c r="H373" s="5"/>
      <c r="I373" s="5"/>
      <c r="J373" s="5"/>
      <c r="K373" s="5"/>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15"/>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row>
    <row r="374" spans="1:161" s="34" customFormat="1" x14ac:dyDescent="0.2">
      <c r="A374" s="84"/>
      <c r="B374" s="3"/>
      <c r="C374" s="4"/>
      <c r="D374" s="4"/>
      <c r="E374" s="3"/>
      <c r="F374" s="3"/>
      <c r="G374" s="5"/>
      <c r="H374" s="5"/>
      <c r="I374" s="5"/>
      <c r="J374" s="5"/>
      <c r="K374" s="5"/>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15"/>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row>
    <row r="375" spans="1:161" s="34" customFormat="1" x14ac:dyDescent="0.2">
      <c r="A375" s="84"/>
      <c r="B375" s="3"/>
      <c r="C375" s="4"/>
      <c r="D375" s="4"/>
      <c r="E375" s="3"/>
      <c r="F375" s="3"/>
      <c r="G375" s="5"/>
      <c r="H375" s="5"/>
      <c r="I375" s="5"/>
      <c r="J375" s="5"/>
      <c r="K375" s="5"/>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15"/>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row>
    <row r="376" spans="1:161" s="34" customFormat="1" x14ac:dyDescent="0.2">
      <c r="A376" s="84"/>
      <c r="B376" s="3"/>
      <c r="C376" s="4"/>
      <c r="D376" s="4"/>
      <c r="E376" s="3"/>
      <c r="F376" s="3"/>
      <c r="G376" s="5"/>
      <c r="H376" s="5"/>
      <c r="I376" s="5"/>
      <c r="J376" s="5"/>
      <c r="K376" s="5"/>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15"/>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row>
    <row r="377" spans="1:161" s="34" customFormat="1" x14ac:dyDescent="0.2">
      <c r="A377" s="84"/>
      <c r="B377" s="3"/>
      <c r="C377" s="4"/>
      <c r="D377" s="4"/>
      <c r="E377" s="3"/>
      <c r="F377" s="3"/>
      <c r="G377" s="5"/>
      <c r="H377" s="5"/>
      <c r="I377" s="5"/>
      <c r="J377" s="5"/>
      <c r="K377" s="5"/>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15"/>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row>
    <row r="378" spans="1:161" s="34" customFormat="1" x14ac:dyDescent="0.2">
      <c r="A378" s="84"/>
      <c r="B378" s="3"/>
      <c r="C378" s="4"/>
      <c r="D378" s="4"/>
      <c r="E378" s="3"/>
      <c r="F378" s="3"/>
      <c r="G378" s="5"/>
      <c r="H378" s="5"/>
      <c r="I378" s="5"/>
      <c r="J378" s="5"/>
      <c r="K378" s="5"/>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15"/>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row>
    <row r="379" spans="1:161" s="34" customFormat="1" x14ac:dyDescent="0.2">
      <c r="A379" s="84"/>
      <c r="B379" s="3"/>
      <c r="C379" s="4"/>
      <c r="D379" s="4"/>
      <c r="E379" s="3"/>
      <c r="F379" s="3"/>
      <c r="G379" s="5"/>
      <c r="H379" s="5"/>
      <c r="I379" s="5"/>
      <c r="J379" s="5"/>
      <c r="K379" s="5"/>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15"/>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row>
    <row r="380" spans="1:161" s="34" customFormat="1" x14ac:dyDescent="0.2">
      <c r="A380" s="84"/>
      <c r="B380" s="3"/>
      <c r="C380" s="4"/>
      <c r="D380" s="4"/>
      <c r="E380" s="3"/>
      <c r="F380" s="3"/>
      <c r="G380" s="5"/>
      <c r="H380" s="5"/>
      <c r="I380" s="5"/>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15"/>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row>
    <row r="381" spans="1:161" s="34" customFormat="1" x14ac:dyDescent="0.2">
      <c r="A381" s="84"/>
      <c r="B381" s="3"/>
      <c r="C381" s="4"/>
      <c r="D381" s="4"/>
      <c r="E381" s="3"/>
      <c r="F381" s="3"/>
      <c r="G381" s="5"/>
      <c r="H381" s="5"/>
      <c r="I381" s="5"/>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15"/>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row>
    <row r="382" spans="1:161" s="34" customFormat="1" x14ac:dyDescent="0.2">
      <c r="A382" s="84"/>
      <c r="B382" s="3"/>
      <c r="C382" s="4"/>
      <c r="D382" s="4"/>
      <c r="E382" s="3"/>
      <c r="F382" s="3"/>
      <c r="G382" s="5"/>
      <c r="H382" s="5"/>
      <c r="I382" s="5"/>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15"/>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row>
    <row r="383" spans="1:161" s="34" customFormat="1" x14ac:dyDescent="0.2">
      <c r="A383" s="84"/>
      <c r="B383" s="3"/>
      <c r="C383" s="4"/>
      <c r="D383" s="4"/>
      <c r="E383" s="3"/>
      <c r="F383" s="3"/>
      <c r="G383" s="5"/>
      <c r="H383" s="5"/>
      <c r="I383" s="5"/>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15"/>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row>
    <row r="384" spans="1:161" s="34" customFormat="1" x14ac:dyDescent="0.2">
      <c r="A384" s="84"/>
      <c r="B384" s="3"/>
      <c r="C384" s="4"/>
      <c r="D384" s="4"/>
      <c r="E384" s="3"/>
      <c r="F384" s="3"/>
      <c r="G384" s="5"/>
      <c r="H384" s="5"/>
      <c r="I384" s="5"/>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15"/>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row>
    <row r="385" spans="1:161" s="34" customFormat="1" x14ac:dyDescent="0.2">
      <c r="A385" s="84"/>
      <c r="B385" s="3"/>
      <c r="C385" s="4"/>
      <c r="D385" s="4"/>
      <c r="E385" s="3"/>
      <c r="F385" s="3"/>
      <c r="G385" s="5"/>
      <c r="H385" s="5"/>
      <c r="I385" s="5"/>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15"/>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row>
    <row r="386" spans="1:161" s="34" customFormat="1" x14ac:dyDescent="0.2">
      <c r="A386" s="84"/>
      <c r="B386" s="3"/>
      <c r="C386" s="4"/>
      <c r="D386" s="4"/>
      <c r="E386" s="3"/>
      <c r="F386" s="3"/>
      <c r="G386" s="5"/>
      <c r="H386" s="5"/>
      <c r="I386" s="5"/>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15"/>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row>
    <row r="387" spans="1:161" s="34" customFormat="1" x14ac:dyDescent="0.2">
      <c r="A387" s="84"/>
      <c r="B387" s="3"/>
      <c r="C387" s="4"/>
      <c r="D387" s="4"/>
      <c r="E387" s="3"/>
      <c r="F387" s="3"/>
      <c r="G387" s="5"/>
      <c r="H387" s="5"/>
      <c r="I387" s="5"/>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15"/>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row>
    <row r="388" spans="1:161" s="34" customFormat="1" x14ac:dyDescent="0.2">
      <c r="A388" s="84"/>
      <c r="B388" s="3"/>
      <c r="C388" s="4"/>
      <c r="D388" s="4"/>
      <c r="E388" s="3"/>
      <c r="F388" s="3"/>
      <c r="G388" s="5"/>
      <c r="H388" s="5"/>
      <c r="I388" s="5"/>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15"/>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row>
    <row r="389" spans="1:161" s="34" customFormat="1" x14ac:dyDescent="0.2">
      <c r="A389" s="84"/>
      <c r="B389" s="3"/>
      <c r="C389" s="4"/>
      <c r="D389" s="4"/>
      <c r="E389" s="3"/>
      <c r="F389" s="3"/>
      <c r="G389" s="5"/>
      <c r="H389" s="5"/>
      <c r="I389" s="5"/>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15"/>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row>
    <row r="390" spans="1:161" s="34" customFormat="1" x14ac:dyDescent="0.2">
      <c r="A390" s="84"/>
      <c r="B390" s="3"/>
      <c r="C390" s="4"/>
      <c r="D390" s="4"/>
      <c r="E390" s="3"/>
      <c r="F390" s="3"/>
      <c r="G390" s="5"/>
      <c r="H390" s="5"/>
      <c r="I390" s="5"/>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15"/>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row>
    <row r="391" spans="1:161" s="34" customFormat="1" x14ac:dyDescent="0.2">
      <c r="A391" s="84"/>
      <c r="B391" s="3"/>
      <c r="C391" s="4"/>
      <c r="D391" s="4"/>
      <c r="E391" s="3"/>
      <c r="F391" s="3"/>
      <c r="G391" s="5"/>
      <c r="H391" s="5"/>
      <c r="I391" s="5"/>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15"/>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row>
    <row r="392" spans="1:161" s="34" customFormat="1" x14ac:dyDescent="0.2">
      <c r="A392" s="84"/>
      <c r="B392" s="3"/>
      <c r="C392" s="4"/>
      <c r="D392" s="4"/>
      <c r="E392" s="3"/>
      <c r="F392" s="3"/>
      <c r="G392" s="5"/>
      <c r="H392" s="5"/>
      <c r="I392" s="5"/>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15"/>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row>
    <row r="393" spans="1:161" s="34" customFormat="1" x14ac:dyDescent="0.2">
      <c r="A393" s="84"/>
      <c r="B393" s="3"/>
      <c r="C393" s="4"/>
      <c r="D393" s="4"/>
      <c r="E393" s="3"/>
      <c r="F393" s="3"/>
      <c r="G393" s="5"/>
      <c r="H393" s="5"/>
      <c r="I393" s="5"/>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15"/>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row>
    <row r="394" spans="1:161" s="34" customFormat="1" x14ac:dyDescent="0.2">
      <c r="A394" s="84"/>
      <c r="B394" s="3"/>
      <c r="C394" s="4"/>
      <c r="D394" s="4"/>
      <c r="E394" s="3"/>
      <c r="F394" s="3"/>
      <c r="G394" s="5"/>
      <c r="H394" s="5"/>
      <c r="I394" s="5"/>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15"/>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row>
    <row r="395" spans="1:161" s="34" customFormat="1" x14ac:dyDescent="0.2">
      <c r="A395" s="84"/>
      <c r="B395" s="3"/>
      <c r="C395" s="4"/>
      <c r="D395" s="4"/>
      <c r="E395" s="3"/>
      <c r="F395" s="3"/>
      <c r="G395" s="5"/>
      <c r="H395" s="5"/>
      <c r="I395" s="5"/>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15"/>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row>
    <row r="396" spans="1:161" s="34" customFormat="1" x14ac:dyDescent="0.2">
      <c r="A396" s="84"/>
      <c r="B396" s="3"/>
      <c r="C396" s="4"/>
      <c r="D396" s="4"/>
      <c r="E396" s="3"/>
      <c r="F396" s="3"/>
      <c r="G396" s="5"/>
      <c r="H396" s="5"/>
      <c r="I396" s="5"/>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15"/>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row>
    <row r="397" spans="1:161" s="34" customFormat="1" x14ac:dyDescent="0.2">
      <c r="A397" s="84"/>
      <c r="B397" s="3"/>
      <c r="C397" s="4"/>
      <c r="D397" s="4"/>
      <c r="E397" s="3"/>
      <c r="F397" s="3"/>
      <c r="G397" s="5"/>
      <c r="H397" s="5"/>
      <c r="I397" s="5"/>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15"/>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row>
    <row r="398" spans="1:161" s="34" customFormat="1" x14ac:dyDescent="0.2">
      <c r="A398" s="84"/>
      <c r="B398" s="3"/>
      <c r="C398" s="4"/>
      <c r="D398" s="4"/>
      <c r="E398" s="3"/>
      <c r="F398" s="3"/>
      <c r="G398" s="5"/>
      <c r="H398" s="5"/>
      <c r="I398" s="5"/>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15"/>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row>
    <row r="399" spans="1:161" s="34" customFormat="1" x14ac:dyDescent="0.2">
      <c r="A399" s="84"/>
      <c r="B399" s="3"/>
      <c r="C399" s="4"/>
      <c r="D399" s="4"/>
      <c r="E399" s="3"/>
      <c r="F399" s="3"/>
      <c r="G399" s="5"/>
      <c r="H399" s="5"/>
      <c r="I399" s="5"/>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15"/>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row>
    <row r="400" spans="1:161" s="34" customFormat="1" x14ac:dyDescent="0.2">
      <c r="A400" s="84"/>
      <c r="B400" s="3"/>
      <c r="C400" s="4"/>
      <c r="D400" s="4"/>
      <c r="E400" s="3"/>
      <c r="F400" s="3"/>
      <c r="G400" s="5"/>
      <c r="H400" s="5"/>
      <c r="I400" s="5"/>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15"/>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row>
    <row r="401" spans="1:161" s="34" customFormat="1" x14ac:dyDescent="0.2">
      <c r="A401" s="84"/>
      <c r="B401" s="3"/>
      <c r="C401" s="4"/>
      <c r="D401" s="4"/>
      <c r="E401" s="3"/>
      <c r="F401" s="3"/>
      <c r="G401" s="5"/>
      <c r="H401" s="5"/>
      <c r="I401" s="5"/>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15"/>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row>
    <row r="402" spans="1:161" s="34" customFormat="1" x14ac:dyDescent="0.2">
      <c r="A402" s="84"/>
      <c r="B402" s="3"/>
      <c r="C402" s="4"/>
      <c r="D402" s="4"/>
      <c r="E402" s="3"/>
      <c r="F402" s="3"/>
      <c r="G402" s="5"/>
      <c r="H402" s="5"/>
      <c r="I402" s="5"/>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15"/>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row>
    <row r="403" spans="1:161" x14ac:dyDescent="0.2">
      <c r="B403" s="3"/>
      <c r="C403" s="4"/>
      <c r="D403" s="4"/>
      <c r="E403" s="3"/>
      <c r="F403" s="3"/>
      <c r="G403" s="5"/>
      <c r="J403" s="39"/>
      <c r="K403" s="39"/>
      <c r="L403" s="39"/>
      <c r="M403" s="39"/>
      <c r="N403" s="39"/>
      <c r="O403" s="39"/>
      <c r="P403" s="39"/>
    </row>
    <row r="404" spans="1:161" x14ac:dyDescent="0.2">
      <c r="B404" s="3"/>
      <c r="C404" s="4"/>
      <c r="D404" s="4"/>
      <c r="E404" s="3"/>
      <c r="F404" s="3"/>
      <c r="G404" s="5"/>
      <c r="J404" s="39"/>
      <c r="K404" s="39"/>
      <c r="L404" s="39"/>
      <c r="M404" s="39"/>
      <c r="N404" s="39"/>
      <c r="O404" s="39"/>
      <c r="P404" s="39"/>
    </row>
    <row r="405" spans="1:161" x14ac:dyDescent="0.2">
      <c r="B405" s="3"/>
      <c r="C405" s="4"/>
      <c r="D405" s="4"/>
      <c r="E405" s="3"/>
      <c r="F405" s="3"/>
      <c r="G405" s="5"/>
      <c r="J405" s="39"/>
      <c r="K405" s="39"/>
      <c r="L405" s="39"/>
      <c r="M405" s="39"/>
      <c r="N405" s="39"/>
      <c r="O405" s="39"/>
      <c r="P405" s="39"/>
    </row>
    <row r="406" spans="1:161" x14ac:dyDescent="0.2">
      <c r="B406" s="3"/>
      <c r="C406" s="4"/>
      <c r="D406" s="4"/>
      <c r="E406" s="3"/>
      <c r="F406" s="3"/>
      <c r="G406" s="5"/>
      <c r="J406" s="39"/>
      <c r="K406" s="39"/>
      <c r="L406" s="39"/>
      <c r="M406" s="39"/>
      <c r="N406" s="39"/>
      <c r="O406" s="39"/>
      <c r="P406" s="39"/>
    </row>
    <row r="407" spans="1:161" x14ac:dyDescent="0.2">
      <c r="B407" s="3"/>
      <c r="C407" s="4"/>
      <c r="D407" s="4"/>
      <c r="E407" s="3"/>
      <c r="F407" s="3"/>
      <c r="G407" s="5"/>
      <c r="J407" s="39"/>
      <c r="K407" s="39"/>
      <c r="L407" s="39"/>
      <c r="M407" s="39"/>
      <c r="N407" s="39"/>
      <c r="O407" s="39"/>
      <c r="P407" s="39"/>
    </row>
    <row r="408" spans="1:161" x14ac:dyDescent="0.2">
      <c r="B408" s="3"/>
      <c r="C408" s="4"/>
      <c r="D408" s="4"/>
      <c r="E408" s="3"/>
      <c r="F408" s="3"/>
      <c r="G408" s="5"/>
      <c r="J408" s="39"/>
      <c r="K408" s="39"/>
      <c r="L408" s="39"/>
      <c r="M408" s="39"/>
      <c r="N408" s="39"/>
      <c r="O408" s="39"/>
      <c r="P408" s="39"/>
    </row>
    <row r="409" spans="1:161" x14ac:dyDescent="0.2">
      <c r="B409" s="3"/>
      <c r="C409" s="4"/>
      <c r="D409" s="4"/>
      <c r="E409" s="3"/>
      <c r="F409" s="3"/>
      <c r="G409" s="5"/>
      <c r="J409" s="39"/>
      <c r="K409" s="39"/>
      <c r="L409" s="39"/>
      <c r="M409" s="39"/>
      <c r="N409" s="39"/>
      <c r="O409" s="39"/>
      <c r="P409" s="39"/>
    </row>
    <row r="410" spans="1:161" x14ac:dyDescent="0.2">
      <c r="B410" s="3"/>
      <c r="C410" s="4"/>
      <c r="D410" s="4"/>
      <c r="E410" s="3"/>
      <c r="F410" s="3"/>
      <c r="G410" s="5"/>
      <c r="J410" s="39"/>
      <c r="K410" s="39"/>
      <c r="L410" s="39"/>
      <c r="M410" s="39"/>
      <c r="N410" s="39"/>
      <c r="O410" s="39"/>
      <c r="P410" s="39"/>
    </row>
    <row r="411" spans="1:161" x14ac:dyDescent="0.2">
      <c r="B411" s="3"/>
      <c r="C411" s="4"/>
      <c r="D411" s="4"/>
      <c r="E411" s="3"/>
      <c r="F411" s="3"/>
      <c r="G411" s="5"/>
      <c r="J411" s="39"/>
      <c r="K411" s="39"/>
      <c r="L411" s="39"/>
      <c r="M411" s="39"/>
      <c r="N411" s="39"/>
      <c r="O411" s="39"/>
      <c r="P411" s="39"/>
    </row>
    <row r="412" spans="1:161" x14ac:dyDescent="0.2">
      <c r="B412" s="3"/>
      <c r="C412" s="4"/>
      <c r="D412" s="4"/>
      <c r="E412" s="3"/>
      <c r="F412" s="3"/>
      <c r="G412" s="5"/>
      <c r="J412" s="39"/>
      <c r="K412" s="39"/>
      <c r="L412" s="39"/>
      <c r="M412" s="39"/>
      <c r="N412" s="39"/>
      <c r="O412" s="39"/>
      <c r="P412" s="39"/>
    </row>
    <row r="413" spans="1:161" x14ac:dyDescent="0.2">
      <c r="B413" s="3"/>
      <c r="C413" s="4"/>
      <c r="D413" s="4"/>
      <c r="E413" s="3"/>
      <c r="F413" s="3"/>
      <c r="G413" s="5"/>
      <c r="J413" s="39"/>
      <c r="K413" s="39"/>
      <c r="L413" s="39"/>
      <c r="M413" s="39"/>
      <c r="N413" s="39"/>
      <c r="O413" s="39"/>
      <c r="P413" s="39"/>
    </row>
    <row r="414" spans="1:161" x14ac:dyDescent="0.2">
      <c r="B414" s="3"/>
      <c r="C414" s="4"/>
      <c r="D414" s="4"/>
      <c r="E414" s="3"/>
      <c r="F414" s="3"/>
      <c r="G414" s="5"/>
      <c r="J414" s="39"/>
      <c r="K414" s="39"/>
      <c r="L414" s="39"/>
      <c r="M414" s="39"/>
      <c r="N414" s="39"/>
      <c r="O414" s="39"/>
      <c r="P414" s="39"/>
    </row>
    <row r="415" spans="1:161" x14ac:dyDescent="0.2">
      <c r="B415" s="3"/>
      <c r="C415" s="4"/>
      <c r="D415" s="4"/>
      <c r="E415" s="3"/>
      <c r="F415" s="3"/>
      <c r="G415" s="5"/>
      <c r="J415" s="39"/>
      <c r="K415" s="39"/>
      <c r="L415" s="39"/>
      <c r="M415" s="39"/>
      <c r="N415" s="39"/>
      <c r="O415" s="39"/>
      <c r="P415" s="39"/>
    </row>
    <row r="416" spans="1:161" x14ac:dyDescent="0.2">
      <c r="B416" s="3"/>
      <c r="C416" s="4"/>
      <c r="D416" s="4"/>
      <c r="E416" s="3"/>
      <c r="F416" s="3"/>
      <c r="G416" s="5"/>
      <c r="J416" s="39"/>
      <c r="K416" s="39"/>
      <c r="L416" s="39"/>
      <c r="M416" s="39"/>
      <c r="N416" s="39"/>
      <c r="O416" s="39"/>
      <c r="P416" s="39"/>
    </row>
    <row r="417" spans="2:16" x14ac:dyDescent="0.2">
      <c r="B417" s="3"/>
      <c r="C417" s="4"/>
      <c r="D417" s="4"/>
      <c r="E417" s="3"/>
      <c r="F417" s="3"/>
      <c r="G417" s="5"/>
      <c r="J417" s="39"/>
      <c r="K417" s="39"/>
      <c r="L417" s="39"/>
      <c r="M417" s="39"/>
      <c r="N417" s="39"/>
      <c r="O417" s="39"/>
      <c r="P417" s="39"/>
    </row>
    <row r="418" spans="2:16" x14ac:dyDescent="0.2">
      <c r="B418" s="3"/>
      <c r="C418" s="4"/>
      <c r="D418" s="4"/>
      <c r="E418" s="3"/>
      <c r="F418" s="3"/>
      <c r="G418" s="5"/>
      <c r="J418" s="39"/>
      <c r="K418" s="39"/>
      <c r="L418" s="39"/>
      <c r="M418" s="39"/>
      <c r="N418" s="39"/>
      <c r="O418" s="39"/>
      <c r="P418" s="39"/>
    </row>
    <row r="419" spans="2:16" x14ac:dyDescent="0.2">
      <c r="B419" s="3"/>
      <c r="C419" s="4"/>
      <c r="D419" s="4"/>
      <c r="E419" s="3"/>
      <c r="F419" s="3"/>
      <c r="G419" s="5"/>
      <c r="J419" s="39"/>
      <c r="K419" s="39"/>
      <c r="L419" s="39"/>
      <c r="M419" s="39"/>
      <c r="N419" s="39"/>
      <c r="O419" s="39"/>
      <c r="P419" s="39"/>
    </row>
    <row r="420" spans="2:16" x14ac:dyDescent="0.2">
      <c r="B420" s="3"/>
      <c r="C420" s="4"/>
      <c r="D420" s="4"/>
      <c r="E420" s="3"/>
      <c r="F420" s="3"/>
      <c r="G420" s="5"/>
      <c r="J420" s="39"/>
      <c r="K420" s="39"/>
      <c r="L420" s="39"/>
      <c r="M420" s="39"/>
      <c r="N420" s="39"/>
      <c r="O420" s="39"/>
      <c r="P420" s="39"/>
    </row>
    <row r="421" spans="2:16" x14ac:dyDescent="0.2">
      <c r="B421" s="3"/>
      <c r="C421" s="4"/>
      <c r="D421" s="4"/>
      <c r="E421" s="3"/>
      <c r="F421" s="3"/>
      <c r="G421" s="5"/>
      <c r="J421" s="39"/>
      <c r="K421" s="39"/>
      <c r="L421" s="39"/>
      <c r="M421" s="39"/>
      <c r="N421" s="39"/>
      <c r="O421" s="39"/>
      <c r="P421" s="39"/>
    </row>
    <row r="422" spans="2:16" x14ac:dyDescent="0.2">
      <c r="B422" s="3"/>
      <c r="C422" s="4"/>
      <c r="D422" s="4"/>
      <c r="E422" s="3"/>
      <c r="F422" s="3"/>
      <c r="G422" s="5"/>
      <c r="J422" s="39"/>
      <c r="K422" s="39"/>
      <c r="L422" s="39"/>
      <c r="M422" s="39"/>
      <c r="N422" s="39"/>
      <c r="O422" s="39"/>
      <c r="P422" s="39"/>
    </row>
    <row r="423" spans="2:16" x14ac:dyDescent="0.2">
      <c r="B423" s="3"/>
      <c r="C423" s="4"/>
      <c r="D423" s="4"/>
      <c r="E423" s="3"/>
      <c r="F423" s="3"/>
      <c r="G423" s="5"/>
      <c r="J423" s="39"/>
      <c r="K423" s="39"/>
      <c r="L423" s="39"/>
      <c r="M423" s="39"/>
      <c r="N423" s="39"/>
      <c r="O423" s="39"/>
      <c r="P423" s="39"/>
    </row>
    <row r="424" spans="2:16" x14ac:dyDescent="0.2">
      <c r="B424" s="3"/>
      <c r="C424" s="4"/>
      <c r="D424" s="4"/>
      <c r="E424" s="3"/>
      <c r="F424" s="3"/>
      <c r="G424" s="5"/>
      <c r="J424" s="39"/>
      <c r="K424" s="39"/>
      <c r="L424" s="39"/>
      <c r="M424" s="39"/>
      <c r="N424" s="39"/>
      <c r="O424" s="39"/>
      <c r="P424" s="39"/>
    </row>
    <row r="425" spans="2:16" x14ac:dyDescent="0.2">
      <c r="B425" s="3"/>
      <c r="C425" s="4"/>
      <c r="D425" s="4"/>
      <c r="E425" s="3"/>
      <c r="F425" s="3"/>
      <c r="G425" s="5"/>
      <c r="J425" s="39"/>
      <c r="K425" s="39"/>
      <c r="L425" s="39"/>
      <c r="M425" s="39"/>
      <c r="N425" s="39"/>
      <c r="O425" s="39"/>
      <c r="P425" s="39"/>
    </row>
    <row r="426" spans="2:16" x14ac:dyDescent="0.2">
      <c r="B426" s="3"/>
      <c r="C426" s="4"/>
      <c r="D426" s="4"/>
      <c r="E426" s="3"/>
      <c r="F426" s="3"/>
      <c r="G426" s="5"/>
      <c r="J426" s="39"/>
      <c r="K426" s="39"/>
      <c r="L426" s="39"/>
      <c r="M426" s="39"/>
      <c r="N426" s="39"/>
      <c r="O426" s="39"/>
      <c r="P426" s="39"/>
    </row>
    <row r="427" spans="2:16" x14ac:dyDescent="0.2">
      <c r="B427" s="39"/>
      <c r="C427" s="39"/>
      <c r="D427" s="39"/>
      <c r="E427" s="39"/>
      <c r="F427" s="39"/>
      <c r="G427" s="5"/>
      <c r="J427" s="39"/>
      <c r="K427" s="39"/>
      <c r="L427" s="39"/>
      <c r="M427" s="39"/>
      <c r="N427" s="39"/>
      <c r="O427" s="39"/>
      <c r="P427" s="39"/>
    </row>
    <row r="428" spans="2:16" x14ac:dyDescent="0.2">
      <c r="B428" s="39"/>
      <c r="C428" s="39"/>
      <c r="D428" s="39"/>
      <c r="E428" s="39"/>
      <c r="F428" s="39"/>
      <c r="J428" s="39"/>
      <c r="K428" s="39"/>
      <c r="L428" s="39"/>
      <c r="M428" s="39"/>
      <c r="N428" s="39"/>
      <c r="O428" s="39"/>
      <c r="P428" s="39"/>
    </row>
    <row r="429" spans="2:16" x14ac:dyDescent="0.2">
      <c r="B429" s="39"/>
      <c r="C429" s="39"/>
      <c r="D429" s="39"/>
      <c r="E429" s="39"/>
      <c r="F429" s="39"/>
      <c r="J429" s="39"/>
      <c r="K429" s="39"/>
      <c r="L429" s="39"/>
      <c r="M429" s="39"/>
      <c r="N429" s="39"/>
      <c r="O429" s="39"/>
      <c r="P429" s="39"/>
    </row>
    <row r="430" spans="2:16" x14ac:dyDescent="0.2">
      <c r="B430" s="39"/>
      <c r="C430" s="39"/>
      <c r="D430" s="39"/>
      <c r="E430" s="39"/>
      <c r="F430" s="39"/>
      <c r="J430" s="39"/>
      <c r="K430" s="39"/>
      <c r="L430" s="39"/>
      <c r="M430" s="39"/>
      <c r="N430" s="39"/>
      <c r="O430" s="39"/>
      <c r="P430" s="39"/>
    </row>
    <row r="431" spans="2:16" x14ac:dyDescent="0.2">
      <c r="B431" s="39"/>
      <c r="C431" s="39"/>
      <c r="D431" s="39"/>
      <c r="E431" s="39"/>
      <c r="F431" s="39"/>
      <c r="J431" s="39"/>
      <c r="K431" s="39"/>
      <c r="L431" s="39"/>
      <c r="M431" s="39"/>
      <c r="N431" s="39"/>
      <c r="O431" s="39"/>
      <c r="P431" s="39"/>
    </row>
    <row r="432" spans="2:16" x14ac:dyDescent="0.2">
      <c r="B432" s="39"/>
      <c r="C432" s="39"/>
      <c r="D432" s="39"/>
      <c r="E432" s="39"/>
      <c r="F432" s="39"/>
      <c r="J432" s="39"/>
      <c r="K432" s="39"/>
      <c r="L432" s="39"/>
      <c r="M432" s="39"/>
      <c r="N432" s="39"/>
      <c r="O432" s="39"/>
      <c r="P432" s="39"/>
    </row>
    <row r="433" spans="2:16" x14ac:dyDescent="0.2">
      <c r="B433" s="39"/>
      <c r="C433" s="39"/>
      <c r="D433" s="39"/>
      <c r="E433" s="39"/>
      <c r="F433" s="39"/>
      <c r="J433" s="39"/>
      <c r="K433" s="39"/>
      <c r="L433" s="39"/>
      <c r="M433" s="39"/>
      <c r="N433" s="39"/>
      <c r="O433" s="39"/>
      <c r="P433" s="39"/>
    </row>
    <row r="434" spans="2:16" x14ac:dyDescent="0.2">
      <c r="B434" s="39"/>
      <c r="C434" s="39"/>
      <c r="D434" s="39"/>
      <c r="E434" s="39"/>
      <c r="F434" s="39"/>
      <c r="J434" s="39"/>
      <c r="K434" s="39"/>
      <c r="L434" s="39"/>
      <c r="M434" s="39"/>
      <c r="N434" s="39"/>
      <c r="O434" s="39"/>
      <c r="P434" s="39"/>
    </row>
    <row r="435" spans="2:16" x14ac:dyDescent="0.2">
      <c r="B435" s="39"/>
      <c r="C435" s="39"/>
      <c r="D435" s="39"/>
      <c r="E435" s="39"/>
      <c r="F435" s="39"/>
      <c r="J435" s="39"/>
      <c r="K435" s="39"/>
      <c r="L435" s="39"/>
      <c r="M435" s="39"/>
      <c r="N435" s="39"/>
      <c r="O435" s="39"/>
      <c r="P435" s="39"/>
    </row>
    <row r="436" spans="2:16" x14ac:dyDescent="0.2">
      <c r="B436" s="39"/>
      <c r="C436" s="39"/>
      <c r="D436" s="39"/>
      <c r="E436" s="39"/>
      <c r="F436" s="39"/>
      <c r="J436" s="39"/>
      <c r="K436" s="39"/>
      <c r="L436" s="39"/>
      <c r="M436" s="39"/>
      <c r="N436" s="39"/>
      <c r="O436" s="39"/>
      <c r="P436" s="39"/>
    </row>
    <row r="437" spans="2:16" x14ac:dyDescent="0.2">
      <c r="B437" s="39"/>
      <c r="C437" s="39"/>
      <c r="D437" s="39"/>
      <c r="E437" s="39"/>
      <c r="F437" s="39"/>
      <c r="J437" s="39"/>
      <c r="K437" s="39"/>
      <c r="L437" s="39"/>
      <c r="M437" s="39"/>
      <c r="N437" s="39"/>
      <c r="O437" s="39"/>
      <c r="P437" s="39"/>
    </row>
    <row r="438" spans="2:16" x14ac:dyDescent="0.2">
      <c r="B438" s="39"/>
      <c r="C438" s="39"/>
      <c r="D438" s="39"/>
      <c r="E438" s="39"/>
      <c r="F438" s="39"/>
      <c r="J438" s="39"/>
      <c r="K438" s="39"/>
      <c r="L438" s="39"/>
      <c r="M438" s="39"/>
      <c r="N438" s="39"/>
      <c r="O438" s="39"/>
      <c r="P438" s="39"/>
    </row>
    <row r="439" spans="2:16" x14ac:dyDescent="0.2">
      <c r="B439" s="39"/>
      <c r="C439" s="39"/>
      <c r="D439" s="39"/>
      <c r="E439" s="39"/>
      <c r="F439" s="39"/>
      <c r="J439" s="39"/>
      <c r="K439" s="39"/>
      <c r="L439" s="39"/>
      <c r="M439" s="39"/>
      <c r="N439" s="39"/>
      <c r="O439" s="39"/>
      <c r="P439" s="39"/>
    </row>
    <row r="440" spans="2:16" x14ac:dyDescent="0.2">
      <c r="B440" s="39"/>
      <c r="C440" s="39"/>
      <c r="D440" s="39"/>
      <c r="E440" s="39"/>
      <c r="F440" s="39"/>
      <c r="J440" s="39"/>
      <c r="K440" s="39"/>
      <c r="L440" s="39"/>
      <c r="M440" s="39"/>
      <c r="N440" s="39"/>
      <c r="O440" s="39"/>
      <c r="P440" s="39"/>
    </row>
    <row r="441" spans="2:16" x14ac:dyDescent="0.2">
      <c r="B441" s="39"/>
      <c r="C441" s="39"/>
      <c r="D441" s="39"/>
      <c r="E441" s="39"/>
      <c r="F441" s="39"/>
      <c r="J441" s="39"/>
      <c r="K441" s="39"/>
      <c r="L441" s="39"/>
      <c r="M441" s="39"/>
      <c r="N441" s="39"/>
      <c r="O441" s="39"/>
      <c r="P441" s="39"/>
    </row>
    <row r="442" spans="2:16" x14ac:dyDescent="0.2">
      <c r="B442" s="39"/>
      <c r="C442" s="39"/>
      <c r="D442" s="39"/>
      <c r="E442" s="39"/>
      <c r="F442" s="39"/>
      <c r="J442" s="39"/>
      <c r="K442" s="39"/>
      <c r="L442" s="39"/>
      <c r="M442" s="39"/>
      <c r="N442" s="39"/>
      <c r="O442" s="39"/>
      <c r="P442" s="39"/>
    </row>
    <row r="443" spans="2:16" x14ac:dyDescent="0.2">
      <c r="B443" s="39"/>
      <c r="C443" s="39"/>
      <c r="D443" s="39"/>
      <c r="E443" s="39"/>
      <c r="F443" s="39"/>
      <c r="J443" s="39"/>
      <c r="K443" s="39"/>
      <c r="L443" s="39"/>
      <c r="M443" s="39"/>
      <c r="N443" s="39"/>
      <c r="O443" s="39"/>
      <c r="P443" s="39"/>
    </row>
    <row r="444" spans="2:16" x14ac:dyDescent="0.2">
      <c r="B444" s="39"/>
      <c r="C444" s="39"/>
      <c r="D444" s="39"/>
      <c r="E444" s="39"/>
      <c r="F444" s="39"/>
      <c r="J444" s="39"/>
      <c r="K444" s="39"/>
      <c r="L444" s="39"/>
      <c r="M444" s="39"/>
      <c r="N444" s="39"/>
      <c r="O444" s="39"/>
      <c r="P444" s="39"/>
    </row>
    <row r="445" spans="2:16" x14ac:dyDescent="0.2">
      <c r="B445" s="39"/>
      <c r="C445" s="39"/>
      <c r="D445" s="39"/>
      <c r="E445" s="39"/>
      <c r="F445" s="39"/>
      <c r="J445" s="39"/>
      <c r="K445" s="39"/>
      <c r="L445" s="39"/>
      <c r="M445" s="39"/>
      <c r="N445" s="39"/>
      <c r="O445" s="39"/>
      <c r="P445" s="39"/>
    </row>
    <row r="446" spans="2:16" x14ac:dyDescent="0.2">
      <c r="B446" s="39"/>
      <c r="C446" s="39"/>
      <c r="D446" s="39"/>
      <c r="E446" s="39"/>
      <c r="F446" s="39"/>
      <c r="J446" s="39"/>
      <c r="K446" s="39"/>
      <c r="L446" s="39"/>
      <c r="M446" s="39"/>
      <c r="N446" s="39"/>
      <c r="O446" s="39"/>
      <c r="P446" s="39"/>
    </row>
    <row r="447" spans="2:16" x14ac:dyDescent="0.2">
      <c r="B447" s="39"/>
      <c r="C447" s="39"/>
      <c r="D447" s="39"/>
      <c r="E447" s="39"/>
      <c r="F447" s="39"/>
      <c r="J447" s="39"/>
      <c r="K447" s="39"/>
      <c r="L447" s="39"/>
      <c r="M447" s="39"/>
      <c r="N447" s="39"/>
      <c r="O447" s="39"/>
      <c r="P447" s="39"/>
    </row>
    <row r="448" spans="2:16" x14ac:dyDescent="0.2">
      <c r="B448" s="39"/>
      <c r="C448" s="39"/>
      <c r="D448" s="39"/>
      <c r="E448" s="39"/>
      <c r="F448" s="39"/>
      <c r="J448" s="39"/>
      <c r="K448" s="39"/>
      <c r="L448" s="39"/>
      <c r="M448" s="39"/>
      <c r="N448" s="39"/>
      <c r="O448" s="39"/>
      <c r="P448" s="39"/>
    </row>
    <row r="449" spans="2:16" x14ac:dyDescent="0.2">
      <c r="B449" s="39"/>
      <c r="C449" s="39"/>
      <c r="D449" s="39"/>
      <c r="E449" s="39"/>
      <c r="F449" s="39"/>
      <c r="J449" s="39"/>
      <c r="K449" s="39"/>
      <c r="L449" s="39"/>
      <c r="M449" s="39"/>
      <c r="N449" s="39"/>
      <c r="O449" s="39"/>
      <c r="P449" s="39"/>
    </row>
    <row r="450" spans="2:16" x14ac:dyDescent="0.2">
      <c r="B450" s="39"/>
      <c r="C450" s="39"/>
      <c r="D450" s="39"/>
      <c r="E450" s="39"/>
      <c r="F450" s="39"/>
      <c r="J450" s="39"/>
      <c r="K450" s="39"/>
      <c r="L450" s="39"/>
      <c r="M450" s="39"/>
      <c r="N450" s="39"/>
      <c r="O450" s="39"/>
      <c r="P450" s="39"/>
    </row>
    <row r="451" spans="2:16" x14ac:dyDescent="0.2">
      <c r="B451" s="39"/>
      <c r="C451" s="39"/>
      <c r="D451" s="39"/>
      <c r="E451" s="39"/>
      <c r="F451" s="39"/>
      <c r="J451" s="39"/>
      <c r="K451" s="39"/>
      <c r="L451" s="39"/>
      <c r="M451" s="39"/>
      <c r="N451" s="39"/>
      <c r="O451" s="39"/>
      <c r="P451" s="39"/>
    </row>
    <row r="452" spans="2:16" x14ac:dyDescent="0.2">
      <c r="B452" s="39"/>
      <c r="C452" s="39"/>
      <c r="D452" s="39"/>
      <c r="E452" s="39"/>
      <c r="F452" s="39"/>
      <c r="J452" s="39"/>
      <c r="K452" s="39"/>
      <c r="L452" s="39"/>
      <c r="M452" s="39"/>
      <c r="N452" s="39"/>
      <c r="O452" s="39"/>
      <c r="P452" s="39"/>
    </row>
    <row r="453" spans="2:16" x14ac:dyDescent="0.2">
      <c r="B453" s="39"/>
      <c r="C453" s="39"/>
      <c r="D453" s="39"/>
      <c r="E453" s="39"/>
      <c r="F453" s="39"/>
      <c r="J453" s="39"/>
      <c r="K453" s="39"/>
      <c r="L453" s="39"/>
      <c r="M453" s="39"/>
      <c r="N453" s="39"/>
      <c r="O453" s="39"/>
      <c r="P453" s="39"/>
    </row>
    <row r="454" spans="2:16" x14ac:dyDescent="0.2">
      <c r="B454" s="39"/>
      <c r="C454" s="39"/>
      <c r="D454" s="39"/>
      <c r="E454" s="39"/>
      <c r="F454" s="39"/>
      <c r="J454" s="39"/>
      <c r="K454" s="39"/>
      <c r="L454" s="39"/>
      <c r="M454" s="39"/>
      <c r="N454" s="39"/>
      <c r="O454" s="39"/>
      <c r="P454" s="39"/>
    </row>
    <row r="455" spans="2:16" x14ac:dyDescent="0.2">
      <c r="B455" s="39"/>
      <c r="C455" s="39"/>
      <c r="D455" s="39"/>
      <c r="E455" s="39"/>
      <c r="F455" s="39"/>
      <c r="J455" s="39"/>
      <c r="K455" s="39"/>
      <c r="L455" s="39"/>
      <c r="M455" s="39"/>
      <c r="N455" s="39"/>
      <c r="O455" s="39"/>
      <c r="P455" s="39"/>
    </row>
    <row r="456" spans="2:16" x14ac:dyDescent="0.2">
      <c r="B456" s="39"/>
      <c r="C456" s="39"/>
      <c r="D456" s="39"/>
      <c r="E456" s="39"/>
      <c r="F456" s="39"/>
      <c r="J456" s="39"/>
      <c r="K456" s="39"/>
      <c r="L456" s="39"/>
      <c r="M456" s="39"/>
      <c r="N456" s="39"/>
      <c r="O456" s="39"/>
      <c r="P456" s="39"/>
    </row>
    <row r="457" spans="2:16" x14ac:dyDescent="0.2">
      <c r="B457" s="39"/>
      <c r="C457" s="39"/>
      <c r="D457" s="39"/>
      <c r="E457" s="39"/>
      <c r="F457" s="39"/>
      <c r="J457" s="39"/>
      <c r="K457" s="39"/>
      <c r="L457" s="39"/>
      <c r="M457" s="39"/>
      <c r="N457" s="39"/>
      <c r="O457" s="39"/>
      <c r="P457" s="39"/>
    </row>
    <row r="458" spans="2:16" x14ac:dyDescent="0.2">
      <c r="B458" s="39"/>
      <c r="C458" s="39"/>
      <c r="D458" s="39"/>
      <c r="E458" s="39"/>
      <c r="F458" s="39"/>
      <c r="J458" s="39"/>
      <c r="K458" s="39"/>
      <c r="L458" s="39"/>
      <c r="M458" s="39"/>
      <c r="N458" s="39"/>
      <c r="O458" s="39"/>
      <c r="P458" s="39"/>
    </row>
    <row r="459" spans="2:16" x14ac:dyDescent="0.2">
      <c r="B459" s="39"/>
      <c r="C459" s="39"/>
      <c r="D459" s="39"/>
      <c r="E459" s="39"/>
      <c r="F459" s="39"/>
      <c r="J459" s="39"/>
      <c r="K459" s="39"/>
      <c r="L459" s="39"/>
      <c r="M459" s="39"/>
      <c r="N459" s="39"/>
      <c r="O459" s="39"/>
      <c r="P459" s="39"/>
    </row>
    <row r="460" spans="2:16" x14ac:dyDescent="0.2">
      <c r="B460" s="39"/>
      <c r="C460" s="39"/>
      <c r="D460" s="39"/>
      <c r="E460" s="39"/>
      <c r="F460" s="39"/>
      <c r="J460" s="39"/>
      <c r="K460" s="39"/>
      <c r="L460" s="39"/>
      <c r="M460" s="39"/>
      <c r="N460" s="39"/>
      <c r="O460" s="39"/>
      <c r="P460" s="39"/>
    </row>
    <row r="461" spans="2:16" x14ac:dyDescent="0.2">
      <c r="B461" s="39"/>
      <c r="C461" s="39"/>
      <c r="D461" s="39"/>
      <c r="E461" s="39"/>
      <c r="F461" s="39"/>
      <c r="J461" s="39"/>
      <c r="K461" s="39"/>
      <c r="L461" s="39"/>
      <c r="M461" s="39"/>
      <c r="N461" s="39"/>
      <c r="O461" s="39"/>
      <c r="P461" s="39"/>
    </row>
    <row r="462" spans="2:16" x14ac:dyDescent="0.2">
      <c r="B462" s="39"/>
      <c r="C462" s="39"/>
      <c r="D462" s="39"/>
      <c r="E462" s="39"/>
      <c r="F462" s="39"/>
      <c r="J462" s="39"/>
      <c r="K462" s="39"/>
      <c r="L462" s="39"/>
      <c r="M462" s="39"/>
      <c r="N462" s="39"/>
      <c r="O462" s="39"/>
      <c r="P462" s="39"/>
    </row>
    <row r="463" spans="2:16" x14ac:dyDescent="0.2">
      <c r="B463" s="39"/>
      <c r="C463" s="39"/>
      <c r="D463" s="39"/>
      <c r="E463" s="39"/>
      <c r="F463" s="39"/>
      <c r="J463" s="39"/>
      <c r="K463" s="39"/>
      <c r="L463" s="39"/>
      <c r="M463" s="39"/>
      <c r="N463" s="39"/>
      <c r="O463" s="39"/>
      <c r="P463" s="39"/>
    </row>
    <row r="464" spans="2:16" x14ac:dyDescent="0.2">
      <c r="B464" s="39"/>
      <c r="C464" s="39"/>
      <c r="D464" s="39"/>
      <c r="E464" s="39"/>
      <c r="F464" s="39"/>
      <c r="J464" s="39"/>
      <c r="K464" s="39"/>
      <c r="L464" s="39"/>
      <c r="M464" s="39"/>
      <c r="N464" s="39"/>
      <c r="O464" s="39"/>
      <c r="P464" s="39"/>
    </row>
    <row r="465" spans="2:16" x14ac:dyDescent="0.2">
      <c r="B465" s="39"/>
      <c r="C465" s="39"/>
      <c r="D465" s="39"/>
      <c r="E465" s="39"/>
      <c r="F465" s="39"/>
      <c r="J465" s="39"/>
      <c r="K465" s="39"/>
      <c r="L465" s="39"/>
      <c r="M465" s="39"/>
      <c r="N465" s="39"/>
      <c r="O465" s="39"/>
      <c r="P465" s="39"/>
    </row>
    <row r="466" spans="2:16" x14ac:dyDescent="0.2">
      <c r="B466" s="39"/>
      <c r="C466" s="39"/>
      <c r="D466" s="39"/>
      <c r="E466" s="39"/>
      <c r="F466" s="39"/>
      <c r="J466" s="39"/>
      <c r="K466" s="39"/>
      <c r="L466" s="39"/>
      <c r="M466" s="39"/>
      <c r="N466" s="39"/>
      <c r="O466" s="39"/>
      <c r="P466" s="39"/>
    </row>
    <row r="467" spans="2:16" x14ac:dyDescent="0.2">
      <c r="B467" s="39"/>
      <c r="C467" s="39"/>
      <c r="D467" s="39"/>
      <c r="E467" s="39"/>
      <c r="F467" s="39"/>
      <c r="J467" s="39"/>
      <c r="K467" s="39"/>
      <c r="L467" s="39"/>
      <c r="M467" s="39"/>
      <c r="N467" s="39"/>
      <c r="O467" s="39"/>
      <c r="P467" s="39"/>
    </row>
    <row r="468" spans="2:16" x14ac:dyDescent="0.2">
      <c r="B468" s="39"/>
      <c r="C468" s="39"/>
      <c r="D468" s="39"/>
      <c r="E468" s="39"/>
      <c r="F468" s="39"/>
      <c r="J468" s="39"/>
      <c r="K468" s="39"/>
      <c r="L468" s="39"/>
      <c r="M468" s="39"/>
      <c r="N468" s="39"/>
      <c r="O468" s="39"/>
      <c r="P468" s="39"/>
    </row>
    <row r="469" spans="2:16" x14ac:dyDescent="0.2">
      <c r="B469" s="39"/>
      <c r="C469" s="39"/>
      <c r="D469" s="39"/>
      <c r="E469" s="39"/>
      <c r="F469" s="39"/>
      <c r="J469" s="39"/>
      <c r="K469" s="39"/>
      <c r="L469" s="39"/>
      <c r="M469" s="39"/>
      <c r="N469" s="39"/>
      <c r="O469" s="39"/>
      <c r="P469" s="39"/>
    </row>
    <row r="470" spans="2:16" x14ac:dyDescent="0.2">
      <c r="B470" s="39"/>
      <c r="C470" s="39"/>
      <c r="D470" s="39"/>
      <c r="E470" s="39"/>
      <c r="F470" s="39"/>
      <c r="J470" s="39"/>
      <c r="K470" s="39"/>
      <c r="L470" s="39"/>
      <c r="M470" s="39"/>
      <c r="N470" s="39"/>
      <c r="O470" s="39"/>
      <c r="P470" s="39"/>
    </row>
    <row r="471" spans="2:16" x14ac:dyDescent="0.2">
      <c r="B471" s="39"/>
      <c r="C471" s="39"/>
      <c r="D471" s="39"/>
      <c r="E471" s="39"/>
      <c r="F471" s="39"/>
      <c r="J471" s="39"/>
      <c r="K471" s="39"/>
      <c r="L471" s="39"/>
      <c r="M471" s="39"/>
      <c r="N471" s="39"/>
      <c r="O471" s="39"/>
      <c r="P471" s="39"/>
    </row>
    <row r="472" spans="2:16" x14ac:dyDescent="0.2">
      <c r="B472" s="39"/>
      <c r="C472" s="39"/>
      <c r="D472" s="39"/>
      <c r="E472" s="39"/>
      <c r="F472" s="39"/>
      <c r="J472" s="39"/>
      <c r="K472" s="39"/>
      <c r="L472" s="39"/>
      <c r="M472" s="39"/>
      <c r="N472" s="39"/>
      <c r="O472" s="39"/>
      <c r="P472" s="39"/>
    </row>
    <row r="473" spans="2:16" x14ac:dyDescent="0.2">
      <c r="B473" s="39"/>
      <c r="C473" s="39"/>
      <c r="D473" s="39"/>
      <c r="E473" s="39"/>
      <c r="F473" s="39"/>
      <c r="J473" s="39"/>
      <c r="K473" s="39"/>
      <c r="L473" s="39"/>
      <c r="M473" s="39"/>
      <c r="N473" s="39"/>
      <c r="O473" s="39"/>
      <c r="P473" s="39"/>
    </row>
    <row r="474" spans="2:16" x14ac:dyDescent="0.2">
      <c r="B474" s="39"/>
      <c r="C474" s="39"/>
      <c r="D474" s="39"/>
      <c r="E474" s="39"/>
      <c r="F474" s="39"/>
      <c r="J474" s="39"/>
      <c r="K474" s="39"/>
      <c r="L474" s="39"/>
      <c r="M474" s="39"/>
      <c r="N474" s="39"/>
      <c r="O474" s="39"/>
      <c r="P474" s="39"/>
    </row>
    <row r="475" spans="2:16" x14ac:dyDescent="0.2">
      <c r="B475" s="39"/>
      <c r="C475" s="39"/>
      <c r="D475" s="39"/>
      <c r="E475" s="39"/>
      <c r="F475" s="39"/>
      <c r="J475" s="39"/>
      <c r="K475" s="39"/>
      <c r="L475" s="39"/>
      <c r="M475" s="39"/>
      <c r="N475" s="39"/>
      <c r="O475" s="39"/>
      <c r="P475" s="39"/>
    </row>
    <row r="476" spans="2:16" x14ac:dyDescent="0.2">
      <c r="B476" s="39"/>
      <c r="C476" s="39"/>
      <c r="D476" s="39"/>
      <c r="E476" s="39"/>
      <c r="F476" s="39"/>
      <c r="J476" s="39"/>
      <c r="K476" s="39"/>
      <c r="L476" s="39"/>
      <c r="M476" s="39"/>
      <c r="N476" s="39"/>
      <c r="O476" s="39"/>
      <c r="P476" s="39"/>
    </row>
    <row r="477" spans="2:16" x14ac:dyDescent="0.2">
      <c r="B477" s="39"/>
      <c r="C477" s="39"/>
      <c r="D477" s="39"/>
      <c r="E477" s="39"/>
      <c r="F477" s="39"/>
      <c r="J477" s="39"/>
      <c r="K477" s="39"/>
      <c r="L477" s="39"/>
      <c r="M477" s="39"/>
      <c r="N477" s="39"/>
      <c r="O477" s="39"/>
      <c r="P477" s="39"/>
    </row>
    <row r="478" spans="2:16" x14ac:dyDescent="0.2">
      <c r="B478" s="39"/>
      <c r="C478" s="39"/>
      <c r="D478" s="39"/>
      <c r="E478" s="39"/>
      <c r="F478" s="39"/>
      <c r="J478" s="39"/>
      <c r="K478" s="39"/>
      <c r="L478" s="39"/>
      <c r="M478" s="39"/>
      <c r="N478" s="39"/>
      <c r="O478" s="39"/>
      <c r="P478" s="39"/>
    </row>
    <row r="479" spans="2:16" x14ac:dyDescent="0.2">
      <c r="B479" s="39"/>
      <c r="C479" s="39"/>
      <c r="D479" s="39"/>
      <c r="E479" s="39"/>
      <c r="F479" s="39"/>
      <c r="J479" s="39"/>
      <c r="K479" s="39"/>
      <c r="L479" s="39"/>
      <c r="M479" s="39"/>
      <c r="N479" s="39"/>
      <c r="O479" s="39"/>
      <c r="P479" s="39"/>
    </row>
    <row r="480" spans="2:16" x14ac:dyDescent="0.2">
      <c r="B480" s="39"/>
      <c r="C480" s="39"/>
      <c r="D480" s="39"/>
      <c r="E480" s="39"/>
      <c r="F480" s="39"/>
      <c r="J480" s="39"/>
      <c r="K480" s="39"/>
      <c r="L480" s="39"/>
      <c r="M480" s="39"/>
      <c r="N480" s="39"/>
      <c r="O480" s="39"/>
      <c r="P480" s="39"/>
    </row>
    <row r="481" spans="2:16" x14ac:dyDescent="0.2">
      <c r="B481" s="39"/>
      <c r="C481" s="39"/>
      <c r="D481" s="39"/>
      <c r="E481" s="39"/>
      <c r="F481" s="39"/>
      <c r="J481" s="39"/>
      <c r="K481" s="39"/>
      <c r="L481" s="39"/>
      <c r="M481" s="39"/>
      <c r="N481" s="39"/>
      <c r="O481" s="39"/>
      <c r="P481" s="39"/>
    </row>
    <row r="482" spans="2:16" x14ac:dyDescent="0.2">
      <c r="B482" s="39"/>
      <c r="C482" s="39"/>
      <c r="D482" s="39"/>
      <c r="E482" s="39"/>
      <c r="F482" s="39"/>
      <c r="J482" s="39"/>
      <c r="K482" s="39"/>
      <c r="L482" s="39"/>
      <c r="M482" s="39"/>
      <c r="N482" s="39"/>
      <c r="O482" s="39"/>
      <c r="P482" s="39"/>
    </row>
    <row r="483" spans="2:16" x14ac:dyDescent="0.2">
      <c r="B483" s="39"/>
      <c r="C483" s="39"/>
      <c r="D483" s="39"/>
      <c r="E483" s="39"/>
      <c r="F483" s="39"/>
      <c r="J483" s="39"/>
      <c r="K483" s="39"/>
      <c r="L483" s="39"/>
      <c r="M483" s="39"/>
      <c r="N483" s="39"/>
      <c r="O483" s="39"/>
      <c r="P483" s="39"/>
    </row>
    <row r="484" spans="2:16" x14ac:dyDescent="0.2">
      <c r="B484" s="39"/>
      <c r="C484" s="39"/>
      <c r="D484" s="39"/>
      <c r="E484" s="39"/>
      <c r="F484" s="39"/>
      <c r="J484" s="39"/>
      <c r="K484" s="39"/>
      <c r="L484" s="39"/>
      <c r="M484" s="39"/>
      <c r="N484" s="39"/>
      <c r="O484" s="39"/>
      <c r="P484" s="39"/>
    </row>
    <row r="485" spans="2:16" x14ac:dyDescent="0.2">
      <c r="B485" s="39"/>
      <c r="C485" s="39"/>
      <c r="D485" s="39"/>
      <c r="E485" s="39"/>
      <c r="F485" s="39"/>
      <c r="J485" s="39"/>
      <c r="K485" s="39"/>
      <c r="L485" s="39"/>
      <c r="M485" s="39"/>
      <c r="N485" s="39"/>
      <c r="O485" s="39"/>
      <c r="P485" s="39"/>
    </row>
    <row r="486" spans="2:16" x14ac:dyDescent="0.2">
      <c r="B486" s="39"/>
      <c r="C486" s="39"/>
      <c r="D486" s="39"/>
      <c r="E486" s="39"/>
      <c r="F486" s="39"/>
      <c r="J486" s="39"/>
      <c r="K486" s="39"/>
      <c r="L486" s="39"/>
      <c r="M486" s="39"/>
      <c r="N486" s="39"/>
      <c r="O486" s="39"/>
      <c r="P486" s="39"/>
    </row>
    <row r="487" spans="2:16" x14ac:dyDescent="0.2">
      <c r="B487" s="39"/>
      <c r="C487" s="39"/>
      <c r="D487" s="39"/>
      <c r="E487" s="39"/>
      <c r="F487" s="39"/>
      <c r="J487" s="39"/>
      <c r="K487" s="39"/>
      <c r="L487" s="39"/>
      <c r="M487" s="39"/>
      <c r="N487" s="39"/>
      <c r="O487" s="39"/>
      <c r="P487" s="39"/>
    </row>
    <row r="488" spans="2:16" x14ac:dyDescent="0.2">
      <c r="B488" s="39"/>
      <c r="C488" s="39"/>
      <c r="D488" s="39"/>
      <c r="E488" s="39"/>
      <c r="F488" s="39"/>
      <c r="J488" s="39"/>
      <c r="K488" s="39"/>
      <c r="L488" s="39"/>
      <c r="M488" s="39"/>
      <c r="N488" s="39"/>
      <c r="O488" s="39"/>
      <c r="P488" s="39"/>
    </row>
    <row r="489" spans="2:16" x14ac:dyDescent="0.2">
      <c r="B489" s="39"/>
      <c r="C489" s="39"/>
      <c r="D489" s="39"/>
      <c r="E489" s="39"/>
      <c r="F489" s="39"/>
      <c r="J489" s="39"/>
      <c r="K489" s="39"/>
      <c r="L489" s="39"/>
      <c r="M489" s="39"/>
      <c r="N489" s="39"/>
      <c r="O489" s="39"/>
      <c r="P489" s="39"/>
    </row>
    <row r="490" spans="2:16" x14ac:dyDescent="0.2">
      <c r="B490" s="39"/>
      <c r="C490" s="39"/>
      <c r="D490" s="39"/>
      <c r="E490" s="39"/>
      <c r="F490" s="39"/>
      <c r="J490" s="39"/>
      <c r="K490" s="39"/>
      <c r="L490" s="39"/>
      <c r="M490" s="39"/>
      <c r="N490" s="39"/>
      <c r="O490" s="39"/>
      <c r="P490" s="39"/>
    </row>
    <row r="491" spans="2:16" x14ac:dyDescent="0.2">
      <c r="B491" s="39"/>
      <c r="C491" s="39"/>
      <c r="D491" s="39"/>
      <c r="E491" s="39"/>
      <c r="F491" s="39"/>
      <c r="J491" s="39"/>
      <c r="K491" s="39"/>
      <c r="L491" s="39"/>
      <c r="M491" s="39"/>
      <c r="N491" s="39"/>
      <c r="O491" s="39"/>
      <c r="P491" s="39"/>
    </row>
    <row r="492" spans="2:16" x14ac:dyDescent="0.2">
      <c r="B492" s="39"/>
      <c r="C492" s="39"/>
      <c r="D492" s="39"/>
      <c r="E492" s="39"/>
      <c r="F492" s="39"/>
      <c r="J492" s="39"/>
      <c r="K492" s="39"/>
      <c r="L492" s="39"/>
      <c r="M492" s="39"/>
      <c r="N492" s="39"/>
      <c r="O492" s="39"/>
      <c r="P492" s="39"/>
    </row>
    <row r="493" spans="2:16" x14ac:dyDescent="0.2">
      <c r="B493" s="39"/>
      <c r="C493" s="39"/>
      <c r="D493" s="39"/>
      <c r="E493" s="39"/>
      <c r="F493" s="39"/>
      <c r="J493" s="39"/>
      <c r="K493" s="39"/>
      <c r="L493" s="39"/>
      <c r="M493" s="39"/>
      <c r="N493" s="39"/>
      <c r="O493" s="39"/>
      <c r="P493" s="39"/>
    </row>
    <row r="494" spans="2:16" x14ac:dyDescent="0.2">
      <c r="B494" s="39"/>
      <c r="C494" s="39"/>
      <c r="D494" s="39"/>
      <c r="E494" s="39"/>
      <c r="F494" s="39"/>
      <c r="J494" s="39"/>
      <c r="K494" s="39"/>
      <c r="L494" s="39"/>
      <c r="M494" s="39"/>
      <c r="N494" s="39"/>
      <c r="O494" s="39"/>
      <c r="P494" s="39"/>
    </row>
    <row r="495" spans="2:16" x14ac:dyDescent="0.2">
      <c r="B495" s="39"/>
      <c r="C495" s="39"/>
      <c r="D495" s="39"/>
      <c r="E495" s="39"/>
      <c r="F495" s="39"/>
      <c r="J495" s="39"/>
      <c r="K495" s="39"/>
      <c r="L495" s="39"/>
      <c r="M495" s="39"/>
      <c r="N495" s="39"/>
      <c r="O495" s="39"/>
      <c r="P495" s="39"/>
    </row>
    <row r="496" spans="2:16" x14ac:dyDescent="0.2">
      <c r="B496" s="39"/>
      <c r="C496" s="39"/>
      <c r="D496" s="39"/>
      <c r="E496" s="39"/>
      <c r="F496" s="39"/>
      <c r="J496" s="39"/>
      <c r="K496" s="39"/>
      <c r="L496" s="39"/>
      <c r="M496" s="39"/>
      <c r="N496" s="39"/>
      <c r="O496" s="39"/>
      <c r="P496" s="39"/>
    </row>
    <row r="497" spans="2:16" x14ac:dyDescent="0.2">
      <c r="B497" s="39"/>
      <c r="C497" s="39"/>
      <c r="D497" s="39"/>
      <c r="E497" s="39"/>
      <c r="F497" s="39"/>
      <c r="J497" s="39"/>
      <c r="K497" s="39"/>
      <c r="L497" s="39"/>
      <c r="M497" s="39"/>
      <c r="N497" s="39"/>
      <c r="O497" s="39"/>
      <c r="P497" s="39"/>
    </row>
    <row r="498" spans="2:16" x14ac:dyDescent="0.2">
      <c r="B498" s="39"/>
      <c r="C498" s="39"/>
      <c r="D498" s="39"/>
      <c r="E498" s="39"/>
      <c r="F498" s="39"/>
      <c r="J498" s="39"/>
      <c r="K498" s="39"/>
      <c r="L498" s="39"/>
      <c r="M498" s="39"/>
      <c r="N498" s="39"/>
      <c r="O498" s="39"/>
      <c r="P498" s="39"/>
    </row>
    <row r="499" spans="2:16" x14ac:dyDescent="0.2">
      <c r="B499" s="39"/>
      <c r="C499" s="39"/>
      <c r="D499" s="39"/>
      <c r="E499" s="39"/>
      <c r="F499" s="39"/>
      <c r="J499" s="39"/>
      <c r="K499" s="39"/>
      <c r="L499" s="39"/>
      <c r="M499" s="39"/>
      <c r="N499" s="39"/>
      <c r="O499" s="39"/>
      <c r="P499" s="39"/>
    </row>
    <row r="500" spans="2:16" x14ac:dyDescent="0.2">
      <c r="B500" s="39"/>
      <c r="C500" s="39"/>
      <c r="D500" s="39"/>
      <c r="E500" s="39"/>
      <c r="F500" s="39"/>
      <c r="J500" s="39"/>
      <c r="K500" s="39"/>
      <c r="L500" s="39"/>
      <c r="M500" s="39"/>
      <c r="N500" s="39"/>
      <c r="O500" s="39"/>
      <c r="P500" s="39"/>
    </row>
    <row r="501" spans="2:16" x14ac:dyDescent="0.2">
      <c r="B501" s="39"/>
      <c r="C501" s="39"/>
      <c r="D501" s="39"/>
      <c r="E501" s="39"/>
      <c r="F501" s="39"/>
      <c r="J501" s="39"/>
      <c r="K501" s="39"/>
      <c r="L501" s="39"/>
      <c r="M501" s="39"/>
      <c r="N501" s="39"/>
      <c r="O501" s="39"/>
      <c r="P501" s="39"/>
    </row>
    <row r="502" spans="2:16" x14ac:dyDescent="0.2">
      <c r="B502" s="39"/>
      <c r="C502" s="39"/>
      <c r="D502" s="39"/>
      <c r="E502" s="39"/>
      <c r="F502" s="39"/>
      <c r="J502" s="39"/>
      <c r="K502" s="39"/>
      <c r="L502" s="39"/>
      <c r="M502" s="39"/>
      <c r="N502" s="39"/>
      <c r="O502" s="39"/>
      <c r="P502" s="39"/>
    </row>
    <row r="503" spans="2:16" x14ac:dyDescent="0.2">
      <c r="B503" s="39"/>
      <c r="C503" s="39"/>
      <c r="D503" s="39"/>
      <c r="E503" s="39"/>
      <c r="F503" s="39"/>
      <c r="J503" s="39"/>
      <c r="K503" s="39"/>
      <c r="L503" s="39"/>
      <c r="M503" s="39"/>
      <c r="N503" s="39"/>
      <c r="O503" s="39"/>
      <c r="P503" s="39"/>
    </row>
    <row r="504" spans="2:16" x14ac:dyDescent="0.2">
      <c r="B504" s="39"/>
      <c r="C504" s="39"/>
      <c r="D504" s="39"/>
      <c r="E504" s="39"/>
      <c r="F504" s="39"/>
      <c r="J504" s="39"/>
      <c r="K504" s="39"/>
      <c r="L504" s="39"/>
      <c r="M504" s="39"/>
      <c r="N504" s="39"/>
      <c r="O504" s="39"/>
      <c r="P504" s="39"/>
    </row>
    <row r="505" spans="2:16" x14ac:dyDescent="0.2">
      <c r="B505" s="39"/>
      <c r="C505" s="39"/>
      <c r="D505" s="39"/>
      <c r="E505" s="39"/>
      <c r="F505" s="39"/>
      <c r="J505" s="39"/>
      <c r="K505" s="39"/>
      <c r="L505" s="39"/>
      <c r="M505" s="39"/>
      <c r="N505" s="39"/>
      <c r="O505" s="39"/>
      <c r="P505" s="39"/>
    </row>
    <row r="506" spans="2:16" x14ac:dyDescent="0.2">
      <c r="B506" s="39"/>
      <c r="C506" s="39"/>
      <c r="D506" s="39"/>
      <c r="E506" s="39"/>
      <c r="F506" s="39"/>
      <c r="J506" s="39"/>
      <c r="K506" s="39"/>
      <c r="L506" s="39"/>
      <c r="M506" s="39"/>
      <c r="N506" s="39"/>
      <c r="O506" s="39"/>
      <c r="P506" s="39"/>
    </row>
    <row r="507" spans="2:16" x14ac:dyDescent="0.2">
      <c r="B507" s="39"/>
      <c r="C507" s="39"/>
      <c r="D507" s="39"/>
      <c r="E507" s="39"/>
      <c r="F507" s="39"/>
      <c r="J507" s="39"/>
      <c r="K507" s="39"/>
      <c r="L507" s="39"/>
      <c r="M507" s="39"/>
      <c r="N507" s="39"/>
      <c r="O507" s="39"/>
      <c r="P507" s="39"/>
    </row>
    <row r="508" spans="2:16" x14ac:dyDescent="0.2">
      <c r="B508" s="39"/>
      <c r="C508" s="39"/>
      <c r="D508" s="39"/>
      <c r="E508" s="39"/>
      <c r="F508" s="39"/>
      <c r="J508" s="39"/>
      <c r="K508" s="39"/>
      <c r="L508" s="39"/>
      <c r="M508" s="39"/>
      <c r="N508" s="39"/>
      <c r="O508" s="39"/>
      <c r="P508" s="39"/>
    </row>
    <row r="509" spans="2:16" x14ac:dyDescent="0.2">
      <c r="B509" s="39"/>
      <c r="C509" s="39"/>
      <c r="D509" s="39"/>
      <c r="E509" s="39"/>
      <c r="F509" s="39"/>
      <c r="J509" s="39"/>
      <c r="K509" s="39"/>
      <c r="L509" s="39"/>
      <c r="M509" s="39"/>
      <c r="N509" s="39"/>
      <c r="O509" s="39"/>
      <c r="P509" s="39"/>
    </row>
    <row r="510" spans="2:16" x14ac:dyDescent="0.2">
      <c r="B510" s="39"/>
      <c r="C510" s="39"/>
      <c r="D510" s="39"/>
      <c r="E510" s="39"/>
      <c r="F510" s="39"/>
      <c r="J510" s="39"/>
      <c r="K510" s="39"/>
      <c r="L510" s="39"/>
      <c r="M510" s="39"/>
      <c r="N510" s="39"/>
      <c r="O510" s="39"/>
      <c r="P510" s="39"/>
    </row>
    <row r="511" spans="2:16" x14ac:dyDescent="0.2">
      <c r="B511" s="39"/>
      <c r="C511" s="39"/>
      <c r="D511" s="39"/>
      <c r="E511" s="39"/>
      <c r="F511" s="39"/>
      <c r="L511" s="39"/>
      <c r="M511" s="39"/>
      <c r="N511" s="39"/>
      <c r="O511" s="39"/>
      <c r="P511" s="39"/>
    </row>
    <row r="512" spans="2:16" x14ac:dyDescent="0.2">
      <c r="B512" s="39"/>
      <c r="C512" s="39"/>
      <c r="D512" s="39"/>
      <c r="E512" s="39"/>
      <c r="F512" s="39"/>
      <c r="L512" s="39"/>
      <c r="M512" s="39"/>
      <c r="N512" s="39"/>
      <c r="O512" s="39"/>
      <c r="P512" s="39"/>
    </row>
    <row r="513" spans="2:16" x14ac:dyDescent="0.2">
      <c r="B513" s="39"/>
      <c r="C513" s="39"/>
      <c r="D513" s="39"/>
      <c r="E513" s="39"/>
      <c r="F513" s="39"/>
      <c r="L513" s="39"/>
      <c r="M513" s="39"/>
      <c r="N513" s="39"/>
      <c r="O513" s="39"/>
      <c r="P513" s="39"/>
    </row>
    <row r="514" spans="2:16" x14ac:dyDescent="0.2">
      <c r="B514" s="39"/>
      <c r="C514" s="39"/>
      <c r="D514" s="39"/>
      <c r="E514" s="39"/>
      <c r="F514" s="39"/>
      <c r="L514" s="39"/>
      <c r="M514" s="39"/>
      <c r="N514" s="39"/>
      <c r="O514" s="39"/>
      <c r="P514" s="39"/>
    </row>
    <row r="515" spans="2:16" x14ac:dyDescent="0.2">
      <c r="B515" s="39"/>
      <c r="C515" s="39"/>
      <c r="D515" s="39"/>
      <c r="E515" s="39"/>
      <c r="F515" s="39"/>
      <c r="L515" s="39"/>
      <c r="M515" s="39"/>
      <c r="N515" s="39"/>
      <c r="O515" s="39"/>
      <c r="P515" s="39"/>
    </row>
    <row r="516" spans="2:16" x14ac:dyDescent="0.2">
      <c r="B516" s="39"/>
      <c r="C516" s="39"/>
      <c r="D516" s="39"/>
      <c r="E516" s="39"/>
      <c r="F516" s="39"/>
      <c r="L516" s="39"/>
      <c r="M516" s="39"/>
      <c r="N516" s="39"/>
      <c r="O516" s="39"/>
      <c r="P516" s="39"/>
    </row>
    <row r="517" spans="2:16" x14ac:dyDescent="0.2">
      <c r="B517" s="39"/>
      <c r="C517" s="39"/>
      <c r="D517" s="39"/>
      <c r="E517" s="39"/>
      <c r="F517" s="39"/>
      <c r="L517" s="39"/>
      <c r="M517" s="39"/>
      <c r="N517" s="39"/>
      <c r="O517" s="39"/>
      <c r="P517" s="39"/>
    </row>
    <row r="518" spans="2:16" x14ac:dyDescent="0.2">
      <c r="B518" s="39"/>
      <c r="C518" s="39"/>
      <c r="D518" s="39"/>
      <c r="E518" s="39"/>
      <c r="F518" s="39"/>
      <c r="L518" s="39"/>
      <c r="M518" s="39"/>
      <c r="N518" s="39"/>
      <c r="O518" s="39"/>
      <c r="P518" s="39"/>
    </row>
    <row r="519" spans="2:16" x14ac:dyDescent="0.2">
      <c r="B519" s="39"/>
      <c r="C519" s="39"/>
      <c r="D519" s="39"/>
      <c r="E519" s="39"/>
      <c r="F519" s="39"/>
      <c r="L519" s="39"/>
      <c r="M519" s="39"/>
      <c r="N519" s="39"/>
      <c r="O519" s="39"/>
      <c r="P519" s="39"/>
    </row>
    <row r="520" spans="2:16" x14ac:dyDescent="0.2">
      <c r="B520" s="39"/>
      <c r="C520" s="39"/>
      <c r="D520" s="39"/>
      <c r="E520" s="39"/>
      <c r="F520" s="39"/>
      <c r="L520" s="39"/>
      <c r="M520" s="39"/>
      <c r="N520" s="39"/>
      <c r="O520" s="39"/>
      <c r="P520" s="39"/>
    </row>
    <row r="521" spans="2:16" x14ac:dyDescent="0.2">
      <c r="B521" s="39"/>
      <c r="C521" s="39"/>
      <c r="D521" s="39"/>
      <c r="E521" s="39"/>
      <c r="F521" s="39"/>
      <c r="L521" s="39"/>
      <c r="M521" s="39"/>
      <c r="N521" s="39"/>
      <c r="O521" s="39"/>
      <c r="P521" s="39"/>
    </row>
    <row r="522" spans="2:16" x14ac:dyDescent="0.2">
      <c r="B522" s="39"/>
      <c r="C522" s="39"/>
      <c r="D522" s="39"/>
      <c r="E522" s="39"/>
      <c r="F522" s="39"/>
      <c r="L522" s="39"/>
      <c r="M522" s="39"/>
      <c r="N522" s="39"/>
      <c r="O522" s="39"/>
      <c r="P522" s="39"/>
    </row>
    <row r="523" spans="2:16" x14ac:dyDescent="0.2">
      <c r="B523" s="39"/>
      <c r="C523" s="39"/>
      <c r="D523" s="39"/>
      <c r="E523" s="39"/>
      <c r="F523" s="39"/>
      <c r="L523" s="39"/>
      <c r="M523" s="39"/>
      <c r="N523" s="39"/>
      <c r="O523" s="39"/>
      <c r="P523" s="39"/>
    </row>
    <row r="524" spans="2:16" x14ac:dyDescent="0.2">
      <c r="B524" s="39"/>
      <c r="C524" s="39"/>
      <c r="D524" s="39"/>
      <c r="E524" s="39"/>
      <c r="F524" s="39"/>
      <c r="L524" s="39"/>
      <c r="M524" s="39"/>
      <c r="N524" s="39"/>
      <c r="O524" s="39"/>
      <c r="P524" s="39"/>
    </row>
    <row r="525" spans="2:16" x14ac:dyDescent="0.2">
      <c r="B525" s="39"/>
      <c r="C525" s="39"/>
      <c r="D525" s="39"/>
      <c r="E525" s="39"/>
      <c r="F525" s="39"/>
      <c r="L525" s="39"/>
      <c r="M525" s="39"/>
      <c r="N525" s="39"/>
      <c r="O525" s="39"/>
      <c r="P525" s="39"/>
    </row>
    <row r="526" spans="2:16" x14ac:dyDescent="0.2">
      <c r="B526" s="39"/>
      <c r="C526" s="39"/>
      <c r="D526" s="39"/>
      <c r="E526" s="39"/>
      <c r="F526" s="39"/>
      <c r="L526" s="39"/>
      <c r="M526" s="39"/>
      <c r="N526" s="39"/>
      <c r="O526" s="39"/>
      <c r="P526" s="39"/>
    </row>
    <row r="527" spans="2:16" x14ac:dyDescent="0.2">
      <c r="B527" s="39"/>
      <c r="C527" s="39"/>
      <c r="D527" s="39"/>
      <c r="E527" s="39"/>
      <c r="F527" s="39"/>
      <c r="L527" s="39"/>
      <c r="M527" s="39"/>
      <c r="N527" s="39"/>
      <c r="O527" s="39"/>
      <c r="P527" s="39"/>
    </row>
    <row r="528" spans="2:16" x14ac:dyDescent="0.2">
      <c r="B528" s="39"/>
      <c r="C528" s="39"/>
      <c r="D528" s="39"/>
      <c r="E528" s="39"/>
      <c r="F528" s="39"/>
      <c r="L528" s="39"/>
      <c r="M528" s="39"/>
      <c r="N528" s="39"/>
      <c r="O528" s="39"/>
      <c r="P528" s="39"/>
    </row>
    <row r="529" spans="2:16" x14ac:dyDescent="0.2">
      <c r="B529" s="39"/>
      <c r="C529" s="39"/>
      <c r="D529" s="39"/>
      <c r="E529" s="39"/>
      <c r="F529" s="39"/>
      <c r="L529" s="39"/>
      <c r="M529" s="39"/>
      <c r="N529" s="39"/>
      <c r="O529" s="39"/>
      <c r="P529" s="39"/>
    </row>
    <row r="530" spans="2:16" x14ac:dyDescent="0.2">
      <c r="B530" s="39"/>
      <c r="C530" s="39"/>
      <c r="D530" s="39"/>
      <c r="E530" s="39"/>
      <c r="F530" s="39"/>
      <c r="L530" s="39"/>
      <c r="M530" s="39"/>
      <c r="N530" s="39"/>
      <c r="O530" s="39"/>
      <c r="P530" s="39"/>
    </row>
    <row r="531" spans="2:16" x14ac:dyDescent="0.2">
      <c r="B531" s="39"/>
      <c r="C531" s="39"/>
      <c r="D531" s="39"/>
      <c r="E531" s="39"/>
      <c r="F531" s="39"/>
      <c r="L531" s="39"/>
      <c r="M531" s="39"/>
      <c r="N531" s="39"/>
      <c r="O531" s="39"/>
      <c r="P531" s="39"/>
    </row>
    <row r="532" spans="2:16" x14ac:dyDescent="0.2">
      <c r="B532" s="39"/>
      <c r="C532" s="39"/>
      <c r="D532" s="39"/>
      <c r="E532" s="39"/>
      <c r="F532" s="39"/>
      <c r="L532" s="39"/>
      <c r="M532" s="39"/>
      <c r="N532" s="39"/>
      <c r="O532" s="39"/>
      <c r="P532" s="39"/>
    </row>
    <row r="533" spans="2:16" x14ac:dyDescent="0.2">
      <c r="B533" s="39"/>
      <c r="C533" s="39"/>
      <c r="D533" s="39"/>
      <c r="E533" s="39"/>
      <c r="F533" s="39"/>
      <c r="L533" s="39"/>
      <c r="M533" s="39"/>
      <c r="N533" s="39"/>
      <c r="O533" s="39"/>
      <c r="P533" s="39"/>
    </row>
    <row r="534" spans="2:16" x14ac:dyDescent="0.2">
      <c r="B534" s="39"/>
      <c r="C534" s="39"/>
      <c r="D534" s="39"/>
      <c r="E534" s="39"/>
      <c r="F534" s="39"/>
      <c r="L534" s="39"/>
      <c r="M534" s="39"/>
      <c r="N534" s="39"/>
      <c r="O534" s="39"/>
      <c r="P534" s="39"/>
    </row>
    <row r="535" spans="2:16" x14ac:dyDescent="0.2">
      <c r="B535" s="39"/>
      <c r="C535" s="39"/>
      <c r="D535" s="39"/>
      <c r="E535" s="39"/>
      <c r="F535" s="39"/>
      <c r="L535" s="39"/>
      <c r="M535" s="39"/>
      <c r="N535" s="39"/>
      <c r="O535" s="39"/>
      <c r="P535" s="39"/>
    </row>
    <row r="536" spans="2:16" x14ac:dyDescent="0.2">
      <c r="B536" s="39"/>
      <c r="C536" s="39"/>
      <c r="D536" s="39"/>
      <c r="E536" s="39"/>
      <c r="F536" s="39"/>
      <c r="L536" s="39"/>
      <c r="M536" s="39"/>
      <c r="N536" s="39"/>
      <c r="O536" s="39"/>
      <c r="P536" s="39"/>
    </row>
    <row r="537" spans="2:16" x14ac:dyDescent="0.2">
      <c r="B537" s="39"/>
      <c r="C537" s="39"/>
      <c r="D537" s="39"/>
      <c r="E537" s="39"/>
      <c r="F537" s="39"/>
      <c r="L537" s="39"/>
      <c r="M537" s="39"/>
      <c r="N537" s="39"/>
      <c r="O537" s="39"/>
      <c r="P537" s="39"/>
    </row>
    <row r="538" spans="2:16" x14ac:dyDescent="0.2">
      <c r="B538" s="39"/>
      <c r="C538" s="39"/>
      <c r="D538" s="39"/>
      <c r="E538" s="39"/>
      <c r="F538" s="39"/>
      <c r="L538" s="39"/>
      <c r="M538" s="39"/>
      <c r="N538" s="39"/>
      <c r="O538" s="39"/>
      <c r="P538" s="39"/>
    </row>
    <row r="539" spans="2:16" x14ac:dyDescent="0.2">
      <c r="B539" s="39"/>
      <c r="C539" s="39"/>
      <c r="D539" s="39"/>
      <c r="E539" s="39"/>
      <c r="F539" s="39"/>
      <c r="L539" s="39"/>
      <c r="M539" s="39"/>
      <c r="N539" s="39"/>
      <c r="O539" s="39"/>
      <c r="P539" s="39"/>
    </row>
    <row r="540" spans="2:16" x14ac:dyDescent="0.2">
      <c r="B540" s="39"/>
      <c r="C540" s="39"/>
      <c r="D540" s="39"/>
      <c r="E540" s="39"/>
      <c r="F540" s="39"/>
      <c r="L540" s="39"/>
      <c r="M540" s="39"/>
      <c r="N540" s="39"/>
      <c r="O540" s="39"/>
      <c r="P540" s="39"/>
    </row>
    <row r="541" spans="2:16" x14ac:dyDescent="0.2">
      <c r="B541" s="39"/>
      <c r="C541" s="39"/>
      <c r="D541" s="39"/>
      <c r="E541" s="39"/>
      <c r="F541" s="39"/>
      <c r="L541" s="39"/>
      <c r="M541" s="39"/>
      <c r="N541" s="39"/>
      <c r="O541" s="39"/>
      <c r="P541" s="39"/>
    </row>
    <row r="542" spans="2:16" x14ac:dyDescent="0.2">
      <c r="B542" s="39"/>
      <c r="C542" s="39"/>
      <c r="D542" s="39"/>
      <c r="E542" s="39"/>
      <c r="F542" s="39"/>
      <c r="L542" s="39"/>
      <c r="M542" s="39"/>
      <c r="N542" s="39"/>
      <c r="O542" s="39"/>
      <c r="P542" s="39"/>
    </row>
    <row r="543" spans="2:16" x14ac:dyDescent="0.2">
      <c r="B543" s="39"/>
      <c r="C543" s="39"/>
      <c r="D543" s="39"/>
      <c r="E543" s="39"/>
      <c r="F543" s="39"/>
      <c r="L543" s="39"/>
      <c r="M543" s="39"/>
      <c r="N543" s="39"/>
      <c r="O543" s="39"/>
      <c r="P543" s="39"/>
    </row>
    <row r="544" spans="2:16" x14ac:dyDescent="0.2">
      <c r="B544" s="39"/>
      <c r="C544" s="39"/>
      <c r="D544" s="39"/>
      <c r="E544" s="39"/>
      <c r="F544" s="39"/>
      <c r="L544" s="39"/>
      <c r="M544" s="39"/>
      <c r="N544" s="39"/>
      <c r="O544" s="39"/>
      <c r="P544" s="39"/>
    </row>
    <row r="545" spans="2:16" x14ac:dyDescent="0.2">
      <c r="B545" s="39"/>
      <c r="C545" s="39"/>
      <c r="D545" s="39"/>
      <c r="E545" s="39"/>
      <c r="F545" s="39"/>
      <c r="L545" s="39"/>
      <c r="M545" s="39"/>
      <c r="N545" s="39"/>
      <c r="O545" s="39"/>
      <c r="P545" s="39"/>
    </row>
    <row r="546" spans="2:16" x14ac:dyDescent="0.2">
      <c r="B546" s="39"/>
      <c r="C546" s="39"/>
      <c r="D546" s="39"/>
      <c r="E546" s="39"/>
      <c r="F546" s="39"/>
      <c r="L546" s="39"/>
      <c r="M546" s="39"/>
      <c r="N546" s="39"/>
      <c r="O546" s="39"/>
      <c r="P546" s="39"/>
    </row>
    <row r="547" spans="2:16" x14ac:dyDescent="0.2">
      <c r="B547" s="39"/>
      <c r="C547" s="39"/>
      <c r="D547" s="39"/>
      <c r="E547" s="39"/>
      <c r="F547" s="39"/>
      <c r="L547" s="39"/>
      <c r="M547" s="39"/>
      <c r="N547" s="39"/>
      <c r="O547" s="39"/>
      <c r="P547" s="39"/>
    </row>
    <row r="548" spans="2:16" x14ac:dyDescent="0.2">
      <c r="B548" s="39"/>
      <c r="C548" s="39"/>
      <c r="D548" s="39"/>
      <c r="E548" s="39"/>
      <c r="F548" s="39"/>
      <c r="L548" s="39"/>
      <c r="M548" s="39"/>
      <c r="N548" s="39"/>
      <c r="O548" s="39"/>
      <c r="P548" s="39"/>
    </row>
    <row r="549" spans="2:16" x14ac:dyDescent="0.2">
      <c r="B549" s="39"/>
      <c r="C549" s="39"/>
      <c r="D549" s="39"/>
      <c r="E549" s="39"/>
      <c r="F549" s="39"/>
      <c r="L549" s="39"/>
      <c r="M549" s="39"/>
      <c r="N549" s="39"/>
      <c r="O549" s="39"/>
      <c r="P549" s="39"/>
    </row>
    <row r="550" spans="2:16" x14ac:dyDescent="0.2">
      <c r="B550" s="39"/>
      <c r="C550" s="39"/>
      <c r="D550" s="39"/>
      <c r="E550" s="39"/>
      <c r="F550" s="39"/>
      <c r="L550" s="39"/>
      <c r="M550" s="39"/>
      <c r="N550" s="39"/>
      <c r="O550" s="39"/>
      <c r="P550" s="39"/>
    </row>
    <row r="551" spans="2:16" x14ac:dyDescent="0.2">
      <c r="B551" s="39"/>
      <c r="C551" s="39"/>
      <c r="D551" s="39"/>
      <c r="E551" s="39"/>
      <c r="F551" s="39"/>
      <c r="L551" s="39"/>
      <c r="M551" s="39"/>
      <c r="N551" s="39"/>
      <c r="O551" s="39"/>
      <c r="P551" s="39"/>
    </row>
    <row r="552" spans="2:16" x14ac:dyDescent="0.2">
      <c r="B552" s="39"/>
      <c r="C552" s="39"/>
      <c r="D552" s="39"/>
      <c r="E552" s="39"/>
      <c r="F552" s="39"/>
      <c r="L552" s="39"/>
      <c r="M552" s="39"/>
      <c r="N552" s="39"/>
      <c r="O552" s="39"/>
      <c r="P552" s="39"/>
    </row>
    <row r="553" spans="2:16" x14ac:dyDescent="0.2">
      <c r="B553" s="39"/>
      <c r="C553" s="39"/>
      <c r="D553" s="39"/>
      <c r="E553" s="39"/>
      <c r="F553" s="39"/>
      <c r="L553" s="39"/>
      <c r="M553" s="39"/>
      <c r="N553" s="39"/>
      <c r="O553" s="39"/>
      <c r="P553" s="39"/>
    </row>
    <row r="554" spans="2:16" x14ac:dyDescent="0.2">
      <c r="B554" s="39"/>
      <c r="C554" s="39"/>
      <c r="D554" s="39"/>
      <c r="E554" s="39"/>
      <c r="F554" s="39"/>
      <c r="L554" s="39"/>
      <c r="M554" s="39"/>
      <c r="N554" s="39"/>
      <c r="O554" s="39"/>
      <c r="P554" s="39"/>
    </row>
    <row r="555" spans="2:16" x14ac:dyDescent="0.2">
      <c r="B555" s="39"/>
      <c r="C555" s="39"/>
      <c r="D555" s="39"/>
      <c r="E555" s="39"/>
      <c r="F555" s="39"/>
      <c r="L555" s="39"/>
      <c r="M555" s="39"/>
      <c r="N555" s="39"/>
      <c r="O555" s="39"/>
      <c r="P555" s="39"/>
    </row>
    <row r="556" spans="2:16" x14ac:dyDescent="0.2">
      <c r="B556" s="39"/>
      <c r="C556" s="39"/>
      <c r="D556" s="39"/>
      <c r="E556" s="39"/>
      <c r="F556" s="39"/>
      <c r="L556" s="39"/>
      <c r="M556" s="39"/>
      <c r="N556" s="39"/>
      <c r="O556" s="39"/>
      <c r="P556" s="39"/>
    </row>
    <row r="557" spans="2:16" x14ac:dyDescent="0.2">
      <c r="B557" s="39"/>
      <c r="C557" s="39"/>
      <c r="D557" s="39"/>
      <c r="E557" s="39"/>
      <c r="F557" s="39"/>
      <c r="L557" s="39"/>
      <c r="M557" s="39"/>
      <c r="N557" s="39"/>
      <c r="O557" s="39"/>
      <c r="P557" s="39"/>
    </row>
    <row r="558" spans="2:16" x14ac:dyDescent="0.2">
      <c r="B558" s="39"/>
      <c r="C558" s="39"/>
      <c r="D558" s="39"/>
      <c r="E558" s="39"/>
      <c r="F558" s="39"/>
      <c r="L558" s="39"/>
      <c r="M558" s="39"/>
      <c r="N558" s="39"/>
      <c r="O558" s="39"/>
      <c r="P558" s="39"/>
    </row>
    <row r="559" spans="2:16" x14ac:dyDescent="0.2">
      <c r="B559" s="39"/>
      <c r="C559" s="39"/>
      <c r="D559" s="39"/>
      <c r="E559" s="39"/>
      <c r="F559" s="39"/>
      <c r="L559" s="39"/>
      <c r="M559" s="39"/>
      <c r="N559" s="39"/>
      <c r="O559" s="39"/>
      <c r="P559" s="39"/>
    </row>
    <row r="560" spans="2:16" x14ac:dyDescent="0.2">
      <c r="B560" s="39"/>
      <c r="C560" s="39"/>
      <c r="D560" s="39"/>
      <c r="E560" s="39"/>
      <c r="F560" s="39"/>
      <c r="L560" s="39"/>
      <c r="M560" s="39"/>
      <c r="N560" s="39"/>
      <c r="O560" s="39"/>
      <c r="P560" s="39"/>
    </row>
    <row r="561" spans="2:16" x14ac:dyDescent="0.2">
      <c r="B561" s="39"/>
      <c r="C561" s="39"/>
      <c r="D561" s="39"/>
      <c r="E561" s="39"/>
      <c r="F561" s="39"/>
      <c r="L561" s="39"/>
      <c r="M561" s="39"/>
      <c r="N561" s="39"/>
      <c r="O561" s="39"/>
      <c r="P561" s="39"/>
    </row>
    <row r="562" spans="2:16" x14ac:dyDescent="0.2">
      <c r="B562" s="39"/>
      <c r="C562" s="39"/>
      <c r="D562" s="39"/>
      <c r="E562" s="39"/>
      <c r="F562" s="39"/>
      <c r="L562" s="39"/>
      <c r="M562" s="39"/>
      <c r="N562" s="39"/>
      <c r="O562" s="39"/>
      <c r="P562" s="39"/>
    </row>
    <row r="563" spans="2:16" x14ac:dyDescent="0.2">
      <c r="B563" s="39"/>
      <c r="C563" s="39"/>
      <c r="D563" s="39"/>
      <c r="E563" s="39"/>
      <c r="F563" s="39"/>
      <c r="L563" s="39"/>
      <c r="M563" s="39"/>
      <c r="N563" s="39"/>
      <c r="O563" s="39"/>
      <c r="P563" s="39"/>
    </row>
    <row r="564" spans="2:16" x14ac:dyDescent="0.2">
      <c r="B564" s="39"/>
      <c r="C564" s="39"/>
      <c r="D564" s="39"/>
      <c r="E564" s="39"/>
      <c r="F564" s="39"/>
      <c r="L564" s="39"/>
      <c r="M564" s="39"/>
      <c r="N564" s="39"/>
      <c r="O564" s="39"/>
      <c r="P564" s="39"/>
    </row>
    <row r="565" spans="2:16" x14ac:dyDescent="0.2">
      <c r="B565" s="39"/>
      <c r="C565" s="39"/>
      <c r="D565" s="39"/>
      <c r="E565" s="39"/>
      <c r="F565" s="39"/>
      <c r="L565" s="39"/>
      <c r="M565" s="39"/>
      <c r="N565" s="39"/>
      <c r="O565" s="39"/>
      <c r="P565" s="39"/>
    </row>
    <row r="566" spans="2:16" x14ac:dyDescent="0.2">
      <c r="B566" s="39"/>
      <c r="C566" s="39"/>
      <c r="D566" s="39"/>
      <c r="E566" s="39"/>
      <c r="F566" s="39"/>
      <c r="L566" s="39"/>
      <c r="M566" s="39"/>
      <c r="N566" s="39"/>
      <c r="O566" s="39"/>
      <c r="P566" s="39"/>
    </row>
    <row r="567" spans="2:16" x14ac:dyDescent="0.2">
      <c r="B567" s="39"/>
      <c r="C567" s="39"/>
      <c r="D567" s="39"/>
      <c r="E567" s="39"/>
      <c r="F567" s="39"/>
      <c r="L567" s="39"/>
      <c r="M567" s="39"/>
      <c r="N567" s="39"/>
      <c r="O567" s="39"/>
      <c r="P567" s="39"/>
    </row>
    <row r="568" spans="2:16" x14ac:dyDescent="0.2">
      <c r="B568" s="39"/>
      <c r="C568" s="39"/>
      <c r="D568" s="39"/>
      <c r="E568" s="39"/>
      <c r="F568" s="39"/>
      <c r="L568" s="39"/>
      <c r="M568" s="39"/>
      <c r="N568" s="39"/>
      <c r="O568" s="39"/>
      <c r="P568" s="39"/>
    </row>
    <row r="569" spans="2:16" x14ac:dyDescent="0.2">
      <c r="B569" s="39"/>
      <c r="C569" s="39"/>
      <c r="D569" s="39"/>
      <c r="E569" s="39"/>
      <c r="F569" s="39"/>
      <c r="L569" s="39"/>
      <c r="M569" s="39"/>
      <c r="N569" s="39"/>
      <c r="O569" s="39"/>
      <c r="P569" s="39"/>
    </row>
    <row r="570" spans="2:16" x14ac:dyDescent="0.2">
      <c r="B570" s="39"/>
      <c r="C570" s="39"/>
      <c r="D570" s="39"/>
      <c r="E570" s="39"/>
      <c r="F570" s="39"/>
      <c r="L570" s="39"/>
      <c r="M570" s="39"/>
      <c r="N570" s="39"/>
      <c r="O570" s="39"/>
      <c r="P570" s="39"/>
    </row>
    <row r="571" spans="2:16" x14ac:dyDescent="0.2">
      <c r="B571" s="39"/>
      <c r="C571" s="39"/>
      <c r="D571" s="39"/>
      <c r="E571" s="39"/>
      <c r="F571" s="39"/>
      <c r="L571" s="39"/>
      <c r="M571" s="39"/>
      <c r="N571" s="39"/>
      <c r="O571" s="39"/>
      <c r="P571" s="39"/>
    </row>
    <row r="572" spans="2:16" x14ac:dyDescent="0.2">
      <c r="B572" s="39"/>
      <c r="C572" s="39"/>
      <c r="D572" s="39"/>
      <c r="E572" s="39"/>
      <c r="F572" s="39"/>
      <c r="L572" s="39"/>
      <c r="M572" s="39"/>
      <c r="N572" s="39"/>
      <c r="O572" s="39"/>
      <c r="P572" s="39"/>
    </row>
    <row r="573" spans="2:16" x14ac:dyDescent="0.2">
      <c r="B573" s="39"/>
      <c r="C573" s="39"/>
      <c r="D573" s="39"/>
      <c r="E573" s="39"/>
      <c r="F573" s="39"/>
      <c r="L573" s="39"/>
      <c r="M573" s="39"/>
      <c r="N573" s="39"/>
      <c r="O573" s="39"/>
      <c r="P573" s="39"/>
    </row>
    <row r="574" spans="2:16" x14ac:dyDescent="0.2">
      <c r="B574" s="39"/>
      <c r="C574" s="39"/>
      <c r="D574" s="39"/>
      <c r="E574" s="39"/>
      <c r="F574" s="39"/>
      <c r="L574" s="39"/>
      <c r="M574" s="39"/>
      <c r="N574" s="39"/>
      <c r="O574" s="39"/>
      <c r="P574" s="39"/>
    </row>
    <row r="575" spans="2:16" x14ac:dyDescent="0.2">
      <c r="B575" s="39"/>
      <c r="C575" s="39"/>
      <c r="D575" s="39"/>
      <c r="E575" s="39"/>
      <c r="F575" s="39"/>
      <c r="L575" s="39"/>
      <c r="M575" s="39"/>
      <c r="N575" s="39"/>
      <c r="O575" s="39"/>
      <c r="P575" s="39"/>
    </row>
    <row r="576" spans="2:16" x14ac:dyDescent="0.2">
      <c r="B576" s="39"/>
      <c r="C576" s="39"/>
      <c r="D576" s="39"/>
      <c r="E576" s="39"/>
      <c r="F576" s="39"/>
      <c r="L576" s="39"/>
      <c r="M576" s="39"/>
      <c r="N576" s="39"/>
      <c r="O576" s="39"/>
      <c r="P576" s="39"/>
    </row>
    <row r="577" spans="2:16" x14ac:dyDescent="0.2">
      <c r="B577" s="39"/>
      <c r="C577" s="39"/>
      <c r="D577" s="39"/>
      <c r="E577" s="39"/>
      <c r="F577" s="39"/>
      <c r="L577" s="39"/>
      <c r="M577" s="39"/>
      <c r="N577" s="39"/>
      <c r="O577" s="39"/>
      <c r="P577" s="39"/>
    </row>
    <row r="578" spans="2:16" x14ac:dyDescent="0.2">
      <c r="B578" s="39"/>
      <c r="C578" s="39"/>
      <c r="D578" s="39"/>
      <c r="E578" s="39"/>
      <c r="F578" s="39"/>
      <c r="L578" s="39"/>
      <c r="M578" s="39"/>
      <c r="N578" s="39"/>
      <c r="O578" s="39"/>
      <c r="P578" s="39"/>
    </row>
    <row r="579" spans="2:16" x14ac:dyDescent="0.2">
      <c r="B579" s="39"/>
      <c r="C579" s="39"/>
      <c r="D579" s="39"/>
      <c r="E579" s="39"/>
      <c r="F579" s="39"/>
      <c r="L579" s="39"/>
      <c r="M579" s="39"/>
      <c r="N579" s="39"/>
      <c r="O579" s="39"/>
      <c r="P579" s="39"/>
    </row>
    <row r="580" spans="2:16" x14ac:dyDescent="0.2">
      <c r="B580" s="39"/>
      <c r="C580" s="39"/>
      <c r="D580" s="39"/>
      <c r="E580" s="39"/>
      <c r="F580" s="39"/>
      <c r="L580" s="39"/>
      <c r="M580" s="39"/>
      <c r="N580" s="39"/>
      <c r="O580" s="39"/>
      <c r="P580" s="39"/>
    </row>
    <row r="581" spans="2:16" x14ac:dyDescent="0.2">
      <c r="B581" s="39"/>
      <c r="C581" s="39"/>
      <c r="D581" s="39"/>
      <c r="E581" s="39"/>
      <c r="F581" s="39"/>
      <c r="L581" s="39"/>
      <c r="M581" s="39"/>
      <c r="N581" s="39"/>
      <c r="O581" s="39"/>
      <c r="P581" s="39"/>
    </row>
    <row r="582" spans="2:16" x14ac:dyDescent="0.2">
      <c r="B582" s="39"/>
      <c r="C582" s="39"/>
      <c r="D582" s="39"/>
      <c r="E582" s="39"/>
      <c r="F582" s="39"/>
      <c r="L582" s="39"/>
      <c r="M582" s="39"/>
      <c r="N582" s="39"/>
      <c r="O582" s="39"/>
      <c r="P582" s="39"/>
    </row>
    <row r="583" spans="2:16" x14ac:dyDescent="0.2">
      <c r="B583" s="39"/>
      <c r="C583" s="39"/>
      <c r="D583" s="39"/>
      <c r="E583" s="39"/>
      <c r="F583" s="39"/>
      <c r="L583" s="39"/>
      <c r="M583" s="39"/>
      <c r="N583" s="39"/>
      <c r="O583" s="39"/>
      <c r="P583" s="39"/>
    </row>
    <row r="584" spans="2:16" x14ac:dyDescent="0.2">
      <c r="B584" s="39"/>
      <c r="C584" s="39"/>
      <c r="D584" s="39"/>
      <c r="E584" s="39"/>
      <c r="F584" s="39"/>
      <c r="L584" s="39"/>
      <c r="M584" s="39"/>
      <c r="N584" s="39"/>
      <c r="O584" s="39"/>
      <c r="P584" s="39"/>
    </row>
    <row r="585" spans="2:16" x14ac:dyDescent="0.2">
      <c r="B585" s="39"/>
      <c r="C585" s="39"/>
      <c r="D585" s="39"/>
      <c r="E585" s="39"/>
      <c r="F585" s="39"/>
      <c r="L585" s="39"/>
      <c r="M585" s="39"/>
      <c r="N585" s="39"/>
      <c r="O585" s="39"/>
      <c r="P585" s="39"/>
    </row>
    <row r="586" spans="2:16" x14ac:dyDescent="0.2">
      <c r="B586" s="39"/>
      <c r="C586" s="39"/>
      <c r="D586" s="39"/>
      <c r="E586" s="39"/>
      <c r="F586" s="39"/>
      <c r="L586" s="39"/>
      <c r="M586" s="39"/>
      <c r="N586" s="39"/>
      <c r="O586" s="39"/>
      <c r="P586" s="39"/>
    </row>
    <row r="587" spans="2:16" x14ac:dyDescent="0.2">
      <c r="B587" s="39"/>
      <c r="C587" s="39"/>
      <c r="D587" s="39"/>
      <c r="E587" s="39"/>
      <c r="F587" s="39"/>
      <c r="L587" s="39"/>
      <c r="M587" s="39"/>
      <c r="N587" s="39"/>
      <c r="O587" s="39"/>
      <c r="P587" s="39"/>
    </row>
    <row r="588" spans="2:16" x14ac:dyDescent="0.2">
      <c r="B588" s="39"/>
      <c r="C588" s="39"/>
      <c r="D588" s="39"/>
      <c r="E588" s="39"/>
      <c r="F588" s="39"/>
      <c r="L588" s="39"/>
      <c r="M588" s="39"/>
      <c r="N588" s="39"/>
      <c r="O588" s="39"/>
      <c r="P588" s="39"/>
    </row>
    <row r="589" spans="2:16" x14ac:dyDescent="0.2">
      <c r="B589" s="39"/>
      <c r="C589" s="39"/>
      <c r="D589" s="39"/>
      <c r="E589" s="39"/>
      <c r="F589" s="39"/>
      <c r="L589" s="39"/>
      <c r="M589" s="39"/>
      <c r="N589" s="39"/>
      <c r="O589" s="39"/>
      <c r="P589" s="39"/>
    </row>
    <row r="590" spans="2:16" x14ac:dyDescent="0.2">
      <c r="B590" s="39"/>
      <c r="C590" s="39"/>
      <c r="D590" s="39"/>
      <c r="E590" s="39"/>
      <c r="F590" s="39"/>
      <c r="L590" s="39"/>
      <c r="M590" s="39"/>
      <c r="N590" s="39"/>
      <c r="O590" s="39"/>
      <c r="P590" s="39"/>
    </row>
    <row r="591" spans="2:16" x14ac:dyDescent="0.2">
      <c r="B591" s="39"/>
      <c r="C591" s="39"/>
      <c r="D591" s="39"/>
      <c r="E591" s="39"/>
      <c r="F591" s="39"/>
      <c r="L591" s="39"/>
      <c r="M591" s="39"/>
      <c r="N591" s="39"/>
      <c r="O591" s="39"/>
      <c r="P591" s="39"/>
    </row>
    <row r="592" spans="2:16" x14ac:dyDescent="0.2">
      <c r="B592" s="39"/>
      <c r="C592" s="39"/>
      <c r="D592" s="39"/>
      <c r="E592" s="39"/>
      <c r="F592" s="39"/>
      <c r="L592" s="39"/>
      <c r="M592" s="39"/>
      <c r="N592" s="39"/>
      <c r="O592" s="39"/>
      <c r="P592" s="39"/>
    </row>
    <row r="593" spans="2:16" x14ac:dyDescent="0.2">
      <c r="B593" s="39"/>
      <c r="C593" s="39"/>
      <c r="D593" s="39"/>
      <c r="E593" s="39"/>
      <c r="F593" s="39"/>
      <c r="L593" s="39"/>
      <c r="M593" s="39"/>
      <c r="N593" s="39"/>
      <c r="O593" s="39"/>
      <c r="P593" s="39"/>
    </row>
    <row r="594" spans="2:16" x14ac:dyDescent="0.2">
      <c r="B594" s="39"/>
      <c r="C594" s="39"/>
      <c r="D594" s="39"/>
      <c r="E594" s="39"/>
      <c r="F594" s="39"/>
      <c r="L594" s="39"/>
      <c r="M594" s="39"/>
      <c r="N594" s="39"/>
      <c r="O594" s="39"/>
      <c r="P594" s="39"/>
    </row>
    <row r="595" spans="2:16" x14ac:dyDescent="0.2">
      <c r="B595" s="39"/>
      <c r="C595" s="39"/>
      <c r="D595" s="39"/>
      <c r="E595" s="39"/>
      <c r="F595" s="39"/>
      <c r="L595" s="39"/>
      <c r="M595" s="39"/>
      <c r="N595" s="39"/>
      <c r="O595" s="39"/>
      <c r="P595" s="39"/>
    </row>
    <row r="596" spans="2:16" x14ac:dyDescent="0.2">
      <c r="B596" s="39"/>
      <c r="C596" s="39"/>
      <c r="D596" s="39"/>
      <c r="E596" s="39"/>
      <c r="F596" s="39"/>
      <c r="L596" s="39"/>
      <c r="M596" s="39"/>
      <c r="N596" s="39"/>
      <c r="O596" s="39"/>
      <c r="P596" s="39"/>
    </row>
    <row r="597" spans="2:16" x14ac:dyDescent="0.2">
      <c r="B597" s="39"/>
      <c r="C597" s="39"/>
      <c r="D597" s="39"/>
      <c r="E597" s="39"/>
      <c r="F597" s="39"/>
      <c r="L597" s="39"/>
      <c r="M597" s="39"/>
      <c r="N597" s="39"/>
      <c r="O597" s="39"/>
      <c r="P597" s="39"/>
    </row>
    <row r="598" spans="2:16" x14ac:dyDescent="0.2">
      <c r="B598" s="39"/>
      <c r="C598" s="39"/>
      <c r="D598" s="39"/>
      <c r="E598" s="39"/>
      <c r="F598" s="39"/>
      <c r="L598" s="39"/>
      <c r="M598" s="39"/>
      <c r="N598" s="39"/>
      <c r="O598" s="39"/>
      <c r="P598" s="39"/>
    </row>
    <row r="599" spans="2:16" x14ac:dyDescent="0.2">
      <c r="B599" s="39"/>
      <c r="C599" s="39"/>
      <c r="D599" s="39"/>
      <c r="E599" s="39"/>
      <c r="F599" s="39"/>
      <c r="L599" s="39"/>
      <c r="M599" s="39"/>
      <c r="N599" s="39"/>
      <c r="O599" s="39"/>
      <c r="P599" s="39"/>
    </row>
    <row r="600" spans="2:16" x14ac:dyDescent="0.2">
      <c r="B600" s="39"/>
      <c r="C600" s="39"/>
      <c r="D600" s="39"/>
      <c r="E600" s="39"/>
      <c r="F600" s="39"/>
      <c r="L600" s="39"/>
      <c r="M600" s="39"/>
      <c r="N600" s="39"/>
      <c r="O600" s="39"/>
      <c r="P600" s="39"/>
    </row>
    <row r="601" spans="2:16" x14ac:dyDescent="0.2">
      <c r="B601" s="39"/>
      <c r="C601" s="39"/>
      <c r="D601" s="39"/>
      <c r="E601" s="39"/>
      <c r="F601" s="39"/>
      <c r="L601" s="39"/>
      <c r="M601" s="39"/>
      <c r="N601" s="39"/>
      <c r="O601" s="39"/>
      <c r="P601" s="39"/>
    </row>
    <row r="602" spans="2:16" x14ac:dyDescent="0.2">
      <c r="B602" s="39"/>
      <c r="C602" s="39"/>
      <c r="D602" s="39"/>
      <c r="E602" s="39"/>
      <c r="F602" s="39"/>
      <c r="L602" s="39"/>
      <c r="M602" s="39"/>
      <c r="N602" s="39"/>
      <c r="O602" s="39"/>
      <c r="P602" s="39"/>
    </row>
    <row r="603" spans="2:16" x14ac:dyDescent="0.2">
      <c r="B603" s="39"/>
      <c r="C603" s="39"/>
      <c r="D603" s="39"/>
      <c r="E603" s="39"/>
      <c r="F603" s="39"/>
      <c r="L603" s="39"/>
      <c r="M603" s="39"/>
      <c r="N603" s="39"/>
      <c r="O603" s="39"/>
      <c r="P603" s="39"/>
    </row>
    <row r="604" spans="2:16" x14ac:dyDescent="0.2">
      <c r="B604" s="39"/>
      <c r="C604" s="39"/>
      <c r="D604" s="39"/>
      <c r="E604" s="39"/>
      <c r="F604" s="39"/>
      <c r="L604" s="39"/>
      <c r="M604" s="39"/>
      <c r="N604" s="39"/>
      <c r="O604" s="39"/>
      <c r="P604" s="39"/>
    </row>
    <row r="605" spans="2:16" x14ac:dyDescent="0.2">
      <c r="B605" s="39"/>
      <c r="C605" s="39"/>
      <c r="D605" s="39"/>
      <c r="E605" s="39"/>
      <c r="F605" s="39"/>
      <c r="L605" s="39"/>
      <c r="M605" s="39"/>
      <c r="N605" s="39"/>
      <c r="O605" s="39"/>
      <c r="P605" s="39"/>
    </row>
    <row r="606" spans="2:16" x14ac:dyDescent="0.2">
      <c r="B606" s="39"/>
      <c r="C606" s="39"/>
      <c r="D606" s="39"/>
      <c r="E606" s="39"/>
      <c r="F606" s="39"/>
      <c r="L606" s="39"/>
      <c r="M606" s="39"/>
      <c r="N606" s="39"/>
      <c r="O606" s="39"/>
      <c r="P606" s="39"/>
    </row>
    <row r="607" spans="2:16" x14ac:dyDescent="0.2">
      <c r="B607" s="39"/>
      <c r="C607" s="39"/>
      <c r="D607" s="39"/>
      <c r="E607" s="39"/>
      <c r="F607" s="39"/>
      <c r="L607" s="39"/>
      <c r="M607" s="39"/>
      <c r="N607" s="39"/>
      <c r="O607" s="39"/>
      <c r="P607" s="39"/>
    </row>
    <row r="608" spans="2:16" x14ac:dyDescent="0.2">
      <c r="B608" s="39"/>
      <c r="C608" s="39"/>
      <c r="D608" s="39"/>
      <c r="E608" s="39"/>
      <c r="F608" s="39"/>
      <c r="L608" s="39"/>
      <c r="M608" s="39"/>
      <c r="N608" s="39"/>
      <c r="O608" s="39"/>
      <c r="P608" s="39"/>
    </row>
    <row r="609" spans="2:16" x14ac:dyDescent="0.2">
      <c r="B609" s="39"/>
      <c r="C609" s="39"/>
      <c r="D609" s="39"/>
      <c r="E609" s="39"/>
      <c r="F609" s="39"/>
      <c r="L609" s="39"/>
      <c r="M609" s="39"/>
      <c r="N609" s="39"/>
      <c r="O609" s="39"/>
      <c r="P609" s="39"/>
    </row>
    <row r="610" spans="2:16" x14ac:dyDescent="0.2">
      <c r="B610" s="39"/>
      <c r="C610" s="39"/>
      <c r="D610" s="39"/>
      <c r="E610" s="39"/>
      <c r="F610" s="39"/>
      <c r="L610" s="39"/>
      <c r="M610" s="39"/>
      <c r="N610" s="39"/>
      <c r="O610" s="39"/>
      <c r="P610" s="39"/>
    </row>
    <row r="611" spans="2:16" x14ac:dyDescent="0.2">
      <c r="B611" s="39"/>
      <c r="C611" s="39"/>
      <c r="D611" s="39"/>
      <c r="E611" s="39"/>
      <c r="F611" s="39"/>
      <c r="L611" s="39"/>
      <c r="M611" s="39"/>
      <c r="N611" s="39"/>
      <c r="O611" s="39"/>
      <c r="P611" s="39"/>
    </row>
    <row r="612" spans="2:16" x14ac:dyDescent="0.2">
      <c r="B612" s="39"/>
      <c r="C612" s="39"/>
      <c r="D612" s="39"/>
      <c r="E612" s="39"/>
      <c r="F612" s="39"/>
      <c r="L612" s="39"/>
      <c r="M612" s="39"/>
      <c r="N612" s="39"/>
      <c r="O612" s="39"/>
      <c r="P612" s="39"/>
    </row>
    <row r="613" spans="2:16" x14ac:dyDescent="0.2">
      <c r="B613" s="39"/>
      <c r="C613" s="39"/>
      <c r="D613" s="39"/>
      <c r="E613" s="39"/>
      <c r="F613" s="39"/>
      <c r="L613" s="39"/>
      <c r="M613" s="39"/>
      <c r="N613" s="39"/>
      <c r="O613" s="39"/>
      <c r="P613" s="39"/>
    </row>
    <row r="614" spans="2:16" x14ac:dyDescent="0.2">
      <c r="B614" s="39"/>
      <c r="C614" s="39"/>
      <c r="D614" s="39"/>
      <c r="E614" s="39"/>
      <c r="F614" s="39"/>
      <c r="L614" s="39"/>
      <c r="M614" s="39"/>
      <c r="N614" s="39"/>
      <c r="O614" s="39"/>
      <c r="P614" s="39"/>
    </row>
    <row r="615" spans="2:16" x14ac:dyDescent="0.2">
      <c r="B615" s="39"/>
      <c r="C615" s="39"/>
      <c r="D615" s="39"/>
      <c r="E615" s="39"/>
      <c r="F615" s="39"/>
      <c r="L615" s="39"/>
      <c r="M615" s="39"/>
      <c r="N615" s="39"/>
      <c r="O615" s="39"/>
      <c r="P615" s="39"/>
    </row>
    <row r="616" spans="2:16" x14ac:dyDescent="0.2">
      <c r="B616" s="39"/>
      <c r="C616" s="39"/>
      <c r="D616" s="39"/>
      <c r="E616" s="39"/>
      <c r="F616" s="39"/>
      <c r="L616" s="39"/>
      <c r="M616" s="39"/>
      <c r="N616" s="39"/>
      <c r="O616" s="39"/>
      <c r="P616" s="39"/>
    </row>
    <row r="617" spans="2:16" x14ac:dyDescent="0.2">
      <c r="B617" s="39"/>
      <c r="C617" s="39"/>
      <c r="D617" s="39"/>
      <c r="E617" s="39"/>
      <c r="F617" s="39"/>
      <c r="L617" s="39"/>
      <c r="M617" s="39"/>
      <c r="N617" s="39"/>
      <c r="O617" s="39"/>
      <c r="P617" s="39"/>
    </row>
    <row r="618" spans="2:16" x14ac:dyDescent="0.2">
      <c r="B618" s="39"/>
      <c r="C618" s="39"/>
      <c r="D618" s="39"/>
      <c r="E618" s="39"/>
      <c r="F618" s="39"/>
      <c r="L618" s="39"/>
      <c r="M618" s="39"/>
      <c r="N618" s="39"/>
      <c r="O618" s="39"/>
      <c r="P618" s="39"/>
    </row>
    <row r="619" spans="2:16" x14ac:dyDescent="0.2">
      <c r="B619" s="39"/>
      <c r="C619" s="39"/>
      <c r="D619" s="39"/>
      <c r="E619" s="39"/>
      <c r="F619" s="39"/>
      <c r="L619" s="39"/>
      <c r="M619" s="39"/>
      <c r="N619" s="39"/>
      <c r="O619" s="39"/>
      <c r="P619" s="39"/>
    </row>
    <row r="620" spans="2:16" x14ac:dyDescent="0.2">
      <c r="B620" s="39"/>
      <c r="C620" s="39"/>
      <c r="D620" s="39"/>
      <c r="E620" s="39"/>
      <c r="F620" s="39"/>
      <c r="L620" s="39"/>
      <c r="M620" s="39"/>
      <c r="N620" s="39"/>
      <c r="O620" s="39"/>
      <c r="P620" s="39"/>
    </row>
    <row r="621" spans="2:16" x14ac:dyDescent="0.2">
      <c r="B621" s="39"/>
      <c r="C621" s="39"/>
      <c r="D621" s="39"/>
      <c r="E621" s="39"/>
      <c r="F621" s="39"/>
      <c r="L621" s="39"/>
      <c r="M621" s="39"/>
      <c r="N621" s="39"/>
      <c r="O621" s="39"/>
      <c r="P621" s="39"/>
    </row>
    <row r="622" spans="2:16" x14ac:dyDescent="0.2">
      <c r="B622" s="39"/>
      <c r="C622" s="39"/>
      <c r="D622" s="39"/>
      <c r="E622" s="39"/>
      <c r="F622" s="39"/>
      <c r="L622" s="39"/>
      <c r="M622" s="39"/>
      <c r="N622" s="39"/>
      <c r="O622" s="39"/>
      <c r="P622" s="39"/>
    </row>
    <row r="623" spans="2:16" x14ac:dyDescent="0.2">
      <c r="B623" s="39"/>
      <c r="C623" s="39"/>
      <c r="D623" s="39"/>
      <c r="E623" s="39"/>
      <c r="F623" s="39"/>
      <c r="L623" s="39"/>
      <c r="M623" s="39"/>
      <c r="N623" s="39"/>
      <c r="O623" s="39"/>
      <c r="P623" s="39"/>
    </row>
    <row r="624" spans="2:16" x14ac:dyDescent="0.2">
      <c r="B624" s="39"/>
      <c r="C624" s="39"/>
      <c r="D624" s="39"/>
      <c r="E624" s="39"/>
      <c r="F624" s="39"/>
      <c r="L624" s="39"/>
      <c r="M624" s="39"/>
      <c r="N624" s="39"/>
      <c r="O624" s="39"/>
      <c r="P624" s="39"/>
    </row>
    <row r="625" spans="2:16" x14ac:dyDescent="0.2">
      <c r="B625" s="39"/>
      <c r="C625" s="39"/>
      <c r="D625" s="39"/>
      <c r="E625" s="39"/>
      <c r="F625" s="39"/>
      <c r="L625" s="39"/>
      <c r="M625" s="39"/>
      <c r="N625" s="39"/>
      <c r="O625" s="39"/>
      <c r="P625" s="39"/>
    </row>
    <row r="626" spans="2:16" x14ac:dyDescent="0.2">
      <c r="B626" s="39"/>
      <c r="C626" s="39"/>
      <c r="D626" s="39"/>
      <c r="E626" s="39"/>
      <c r="F626" s="39"/>
      <c r="L626" s="39"/>
      <c r="M626" s="39"/>
      <c r="N626" s="39"/>
      <c r="O626" s="39"/>
      <c r="P626" s="39"/>
    </row>
    <row r="627" spans="2:16" x14ac:dyDescent="0.2">
      <c r="B627" s="39"/>
      <c r="C627" s="39"/>
      <c r="D627" s="39"/>
      <c r="E627" s="39"/>
      <c r="F627" s="39"/>
      <c r="L627" s="39"/>
      <c r="M627" s="39"/>
      <c r="N627" s="39"/>
      <c r="O627" s="39"/>
      <c r="P627" s="39"/>
    </row>
    <row r="628" spans="2:16" x14ac:dyDescent="0.2">
      <c r="B628" s="39"/>
      <c r="C628" s="39"/>
      <c r="D628" s="39"/>
      <c r="E628" s="39"/>
      <c r="F628" s="39"/>
      <c r="L628" s="39"/>
      <c r="M628" s="39"/>
      <c r="N628" s="39"/>
      <c r="O628" s="39"/>
      <c r="P628" s="39"/>
    </row>
    <row r="629" spans="2:16" x14ac:dyDescent="0.2">
      <c r="B629" s="39"/>
      <c r="C629" s="39"/>
      <c r="D629" s="39"/>
      <c r="E629" s="39"/>
      <c r="F629" s="39"/>
      <c r="L629" s="39"/>
      <c r="M629" s="39"/>
      <c r="N629" s="39"/>
      <c r="O629" s="39"/>
      <c r="P629" s="39"/>
    </row>
    <row r="630" spans="2:16" x14ac:dyDescent="0.2">
      <c r="B630" s="39"/>
      <c r="C630" s="39"/>
      <c r="D630" s="39"/>
      <c r="E630" s="39"/>
      <c r="F630" s="39"/>
      <c r="L630" s="39"/>
      <c r="M630" s="39"/>
      <c r="N630" s="39"/>
      <c r="O630" s="39"/>
      <c r="P630" s="39"/>
    </row>
    <row r="631" spans="2:16" x14ac:dyDescent="0.2">
      <c r="B631" s="39"/>
      <c r="C631" s="39"/>
      <c r="D631" s="39"/>
      <c r="E631" s="39"/>
      <c r="F631" s="39"/>
      <c r="L631" s="39"/>
      <c r="M631" s="39"/>
      <c r="N631" s="39"/>
      <c r="O631" s="39"/>
      <c r="P631" s="39"/>
    </row>
    <row r="632" spans="2:16" x14ac:dyDescent="0.2">
      <c r="B632" s="39"/>
      <c r="C632" s="39"/>
      <c r="D632" s="39"/>
      <c r="E632" s="39"/>
      <c r="F632" s="39"/>
      <c r="L632" s="39"/>
      <c r="M632" s="39"/>
      <c r="N632" s="39"/>
      <c r="O632" s="39"/>
      <c r="P632" s="39"/>
    </row>
    <row r="633" spans="2:16" x14ac:dyDescent="0.2">
      <c r="B633" s="39"/>
      <c r="C633" s="39"/>
      <c r="D633" s="39"/>
      <c r="E633" s="39"/>
      <c r="F633" s="39"/>
      <c r="L633" s="39"/>
      <c r="M633" s="39"/>
      <c r="N633" s="39"/>
      <c r="O633" s="39"/>
      <c r="P633" s="39"/>
    </row>
    <row r="634" spans="2:16" x14ac:dyDescent="0.2">
      <c r="B634" s="39"/>
      <c r="C634" s="39"/>
      <c r="D634" s="39"/>
      <c r="E634" s="39"/>
      <c r="F634" s="39"/>
      <c r="L634" s="39"/>
      <c r="M634" s="39"/>
      <c r="N634" s="39"/>
      <c r="O634" s="39"/>
      <c r="P634" s="39"/>
    </row>
    <row r="635" spans="2:16" x14ac:dyDescent="0.2">
      <c r="B635" s="39"/>
      <c r="C635" s="39"/>
      <c r="D635" s="39"/>
      <c r="E635" s="39"/>
      <c r="F635" s="39"/>
      <c r="L635" s="39"/>
      <c r="M635" s="39"/>
      <c r="N635" s="39"/>
      <c r="O635" s="39"/>
      <c r="P635" s="39"/>
    </row>
    <row r="636" spans="2:16" x14ac:dyDescent="0.2">
      <c r="B636" s="39"/>
      <c r="C636" s="39"/>
      <c r="D636" s="39"/>
      <c r="E636" s="39"/>
      <c r="F636" s="39"/>
      <c r="L636" s="39"/>
      <c r="M636" s="39"/>
      <c r="N636" s="39"/>
      <c r="O636" s="39"/>
      <c r="P636" s="39"/>
    </row>
    <row r="637" spans="2:16" x14ac:dyDescent="0.2">
      <c r="B637" s="39"/>
      <c r="C637" s="39"/>
      <c r="D637" s="39"/>
      <c r="E637" s="39"/>
      <c r="F637" s="39"/>
      <c r="L637" s="39"/>
      <c r="M637" s="39"/>
      <c r="N637" s="39"/>
      <c r="O637" s="39"/>
      <c r="P637" s="39"/>
    </row>
    <row r="638" spans="2:16" x14ac:dyDescent="0.2">
      <c r="B638" s="39"/>
      <c r="C638" s="39"/>
      <c r="D638" s="39"/>
      <c r="E638" s="39"/>
      <c r="F638" s="39"/>
      <c r="L638" s="39"/>
      <c r="M638" s="39"/>
      <c r="N638" s="39"/>
      <c r="O638" s="39"/>
      <c r="P638" s="39"/>
    </row>
    <row r="639" spans="2:16" x14ac:dyDescent="0.2">
      <c r="B639" s="39"/>
      <c r="C639" s="39"/>
      <c r="D639" s="39"/>
      <c r="E639" s="39"/>
      <c r="F639" s="39"/>
      <c r="L639" s="39"/>
      <c r="M639" s="39"/>
      <c r="N639" s="39"/>
      <c r="O639" s="39"/>
      <c r="P639" s="39"/>
    </row>
    <row r="640" spans="2:16" x14ac:dyDescent="0.2">
      <c r="B640" s="39"/>
      <c r="C640" s="39"/>
      <c r="D640" s="39"/>
      <c r="E640" s="39"/>
      <c r="F640" s="39"/>
      <c r="L640" s="39"/>
      <c r="M640" s="39"/>
      <c r="N640" s="39"/>
      <c r="O640" s="39"/>
      <c r="P640" s="39"/>
    </row>
    <row r="641" spans="2:16" x14ac:dyDescent="0.2">
      <c r="B641" s="39"/>
      <c r="C641" s="39"/>
      <c r="D641" s="39"/>
      <c r="E641" s="39"/>
      <c r="F641" s="39"/>
      <c r="L641" s="39"/>
      <c r="M641" s="39"/>
      <c r="N641" s="39"/>
      <c r="O641" s="39"/>
      <c r="P641" s="39"/>
    </row>
    <row r="642" spans="2:16" x14ac:dyDescent="0.2">
      <c r="B642" s="39"/>
      <c r="C642" s="39"/>
      <c r="D642" s="39"/>
      <c r="E642" s="39"/>
      <c r="F642" s="39"/>
      <c r="L642" s="39"/>
      <c r="M642" s="39"/>
      <c r="N642" s="39"/>
      <c r="O642" s="39"/>
      <c r="P642" s="39"/>
    </row>
    <row r="643" spans="2:16" x14ac:dyDescent="0.2">
      <c r="B643" s="39"/>
      <c r="C643" s="39"/>
      <c r="D643" s="39"/>
      <c r="E643" s="39"/>
      <c r="F643" s="39"/>
      <c r="L643" s="39"/>
      <c r="M643" s="39"/>
      <c r="N643" s="39"/>
      <c r="O643" s="39"/>
      <c r="P643" s="39"/>
    </row>
    <row r="644" spans="2:16" x14ac:dyDescent="0.2">
      <c r="B644" s="39"/>
      <c r="C644" s="39"/>
      <c r="D644" s="39"/>
      <c r="E644" s="39"/>
      <c r="F644" s="39"/>
      <c r="L644" s="39"/>
      <c r="M644" s="39"/>
      <c r="N644" s="39"/>
      <c r="O644" s="39"/>
      <c r="P644" s="39"/>
    </row>
    <row r="645" spans="2:16" x14ac:dyDescent="0.2">
      <c r="B645" s="39"/>
      <c r="C645" s="39"/>
      <c r="D645" s="39"/>
      <c r="E645" s="39"/>
      <c r="F645" s="39"/>
      <c r="L645" s="39"/>
      <c r="M645" s="39"/>
      <c r="N645" s="39"/>
      <c r="O645" s="39"/>
      <c r="P645" s="39"/>
    </row>
    <row r="646" spans="2:16" x14ac:dyDescent="0.2">
      <c r="B646" s="39"/>
      <c r="C646" s="39"/>
      <c r="D646" s="39"/>
      <c r="E646" s="39"/>
      <c r="F646" s="39"/>
      <c r="L646" s="39"/>
      <c r="M646" s="39"/>
      <c r="N646" s="39"/>
      <c r="O646" s="39"/>
      <c r="P646" s="39"/>
    </row>
    <row r="647" spans="2:16" x14ac:dyDescent="0.2">
      <c r="B647" s="39"/>
      <c r="C647" s="39"/>
      <c r="D647" s="39"/>
      <c r="E647" s="39"/>
      <c r="F647" s="39"/>
      <c r="L647" s="39"/>
      <c r="M647" s="39"/>
      <c r="N647" s="39"/>
      <c r="O647" s="39"/>
      <c r="P647" s="39"/>
    </row>
    <row r="648" spans="2:16" x14ac:dyDescent="0.2">
      <c r="B648" s="39"/>
      <c r="C648" s="39"/>
      <c r="D648" s="39"/>
      <c r="E648" s="39"/>
      <c r="F648" s="39"/>
      <c r="L648" s="39"/>
      <c r="M648" s="39"/>
      <c r="N648" s="39"/>
      <c r="O648" s="39"/>
      <c r="P648" s="39"/>
    </row>
    <row r="649" spans="2:16" x14ac:dyDescent="0.2">
      <c r="B649" s="39"/>
      <c r="C649" s="39"/>
      <c r="D649" s="39"/>
      <c r="E649" s="39"/>
      <c r="F649" s="39"/>
      <c r="L649" s="39"/>
      <c r="M649" s="39"/>
      <c r="N649" s="39"/>
      <c r="O649" s="39"/>
      <c r="P649" s="39"/>
    </row>
    <row r="650" spans="2:16" x14ac:dyDescent="0.2">
      <c r="B650" s="39"/>
      <c r="C650" s="39"/>
      <c r="D650" s="39"/>
      <c r="E650" s="39"/>
      <c r="F650" s="39"/>
      <c r="L650" s="39"/>
      <c r="M650" s="39"/>
      <c r="N650" s="39"/>
      <c r="O650" s="39"/>
      <c r="P650" s="39"/>
    </row>
    <row r="651" spans="2:16" x14ac:dyDescent="0.2">
      <c r="B651" s="39"/>
      <c r="C651" s="39"/>
      <c r="D651" s="39"/>
      <c r="E651" s="39"/>
      <c r="F651" s="39"/>
      <c r="L651" s="39"/>
      <c r="M651" s="39"/>
      <c r="N651" s="39"/>
      <c r="O651" s="39"/>
      <c r="P651" s="39"/>
    </row>
    <row r="652" spans="2:16" x14ac:dyDescent="0.2">
      <c r="B652" s="39"/>
      <c r="C652" s="39"/>
      <c r="D652" s="39"/>
      <c r="E652" s="39"/>
      <c r="F652" s="39"/>
      <c r="L652" s="39"/>
      <c r="M652" s="39"/>
      <c r="N652" s="39"/>
      <c r="O652" s="39"/>
      <c r="P652" s="39"/>
    </row>
    <row r="653" spans="2:16" x14ac:dyDescent="0.2">
      <c r="B653" s="39"/>
      <c r="C653" s="39"/>
      <c r="D653" s="39"/>
      <c r="E653" s="39"/>
      <c r="F653" s="39"/>
      <c r="L653" s="39"/>
      <c r="M653" s="39"/>
      <c r="N653" s="39"/>
      <c r="O653" s="39"/>
      <c r="P653" s="39"/>
    </row>
    <row r="654" spans="2:16" x14ac:dyDescent="0.2">
      <c r="B654" s="39"/>
      <c r="C654" s="39"/>
      <c r="D654" s="39"/>
      <c r="E654" s="39"/>
      <c r="F654" s="39"/>
      <c r="L654" s="39"/>
      <c r="M654" s="39"/>
      <c r="N654" s="39"/>
      <c r="O654" s="39"/>
      <c r="P654" s="39"/>
    </row>
    <row r="655" spans="2:16" x14ac:dyDescent="0.2">
      <c r="B655" s="39"/>
      <c r="C655" s="39"/>
      <c r="D655" s="39"/>
      <c r="E655" s="39"/>
      <c r="F655" s="39"/>
      <c r="L655" s="39"/>
      <c r="M655" s="39"/>
      <c r="N655" s="39"/>
      <c r="O655" s="39"/>
      <c r="P655" s="39"/>
    </row>
    <row r="656" spans="2:16" x14ac:dyDescent="0.2">
      <c r="B656" s="39"/>
      <c r="C656" s="39"/>
      <c r="D656" s="39"/>
      <c r="E656" s="39"/>
      <c r="F656" s="39"/>
      <c r="L656" s="39"/>
      <c r="M656" s="39"/>
      <c r="N656" s="39"/>
      <c r="O656" s="39"/>
      <c r="P656" s="39"/>
    </row>
    <row r="657" spans="2:16" x14ac:dyDescent="0.2">
      <c r="B657" s="39"/>
      <c r="C657" s="39"/>
      <c r="D657" s="39"/>
      <c r="E657" s="39"/>
      <c r="F657" s="39"/>
      <c r="L657" s="39"/>
      <c r="M657" s="39"/>
      <c r="N657" s="39"/>
      <c r="O657" s="39"/>
      <c r="P657" s="39"/>
    </row>
    <row r="658" spans="2:16" x14ac:dyDescent="0.2">
      <c r="B658" s="39"/>
      <c r="C658" s="39"/>
      <c r="D658" s="39"/>
      <c r="E658" s="39"/>
      <c r="F658" s="39"/>
      <c r="L658" s="39"/>
      <c r="M658" s="39"/>
      <c r="N658" s="39"/>
      <c r="O658" s="39"/>
      <c r="P658" s="39"/>
    </row>
    <row r="659" spans="2:16" x14ac:dyDescent="0.2">
      <c r="B659" s="39"/>
      <c r="C659" s="39"/>
      <c r="D659" s="39"/>
      <c r="E659" s="39"/>
      <c r="F659" s="39"/>
      <c r="L659" s="39"/>
      <c r="M659" s="39"/>
      <c r="N659" s="39"/>
      <c r="O659" s="39"/>
      <c r="P659" s="39"/>
    </row>
    <row r="660" spans="2:16" x14ac:dyDescent="0.2">
      <c r="B660" s="39"/>
      <c r="C660" s="39"/>
      <c r="D660" s="39"/>
      <c r="E660" s="39"/>
      <c r="F660" s="39"/>
      <c r="L660" s="39"/>
      <c r="M660" s="39"/>
      <c r="N660" s="39"/>
      <c r="O660" s="39"/>
      <c r="P660" s="39"/>
    </row>
    <row r="661" spans="2:16" x14ac:dyDescent="0.2">
      <c r="B661" s="39"/>
      <c r="C661" s="39"/>
      <c r="D661" s="39"/>
      <c r="E661" s="39"/>
      <c r="F661" s="39"/>
      <c r="L661" s="39"/>
      <c r="M661" s="39"/>
      <c r="N661" s="39"/>
      <c r="O661" s="39"/>
      <c r="P661" s="39"/>
    </row>
    <row r="662" spans="2:16" x14ac:dyDescent="0.2">
      <c r="B662" s="39"/>
      <c r="C662" s="39"/>
      <c r="D662" s="39"/>
      <c r="E662" s="39"/>
      <c r="F662" s="39"/>
      <c r="L662" s="39"/>
      <c r="M662" s="39"/>
      <c r="N662" s="39"/>
      <c r="O662" s="39"/>
      <c r="P662" s="39"/>
    </row>
    <row r="663" spans="2:16" x14ac:dyDescent="0.2">
      <c r="B663" s="39"/>
      <c r="C663" s="39"/>
      <c r="D663" s="39"/>
      <c r="E663" s="39"/>
      <c r="F663" s="39"/>
      <c r="L663" s="39"/>
      <c r="M663" s="39"/>
      <c r="N663" s="39"/>
      <c r="O663" s="39"/>
      <c r="P663" s="39"/>
    </row>
    <row r="664" spans="2:16" x14ac:dyDescent="0.2">
      <c r="B664" s="39"/>
      <c r="C664" s="39"/>
      <c r="D664" s="39"/>
      <c r="E664" s="39"/>
      <c r="F664" s="39"/>
      <c r="L664" s="39"/>
      <c r="M664" s="39"/>
      <c r="N664" s="39"/>
      <c r="O664" s="39"/>
      <c r="P664" s="39"/>
    </row>
    <row r="665" spans="2:16" x14ac:dyDescent="0.2">
      <c r="B665" s="39"/>
      <c r="C665" s="39"/>
      <c r="D665" s="39"/>
      <c r="E665" s="39"/>
      <c r="F665" s="39"/>
      <c r="L665" s="39"/>
      <c r="M665" s="39"/>
      <c r="N665" s="39"/>
      <c r="O665" s="39"/>
      <c r="P665" s="39"/>
    </row>
    <row r="666" spans="2:16" x14ac:dyDescent="0.2">
      <c r="B666" s="39"/>
      <c r="C666" s="39"/>
      <c r="D666" s="39"/>
      <c r="E666" s="39"/>
      <c r="F666" s="39"/>
      <c r="L666" s="39"/>
      <c r="M666" s="39"/>
      <c r="N666" s="39"/>
      <c r="O666" s="39"/>
      <c r="P666" s="39"/>
    </row>
    <row r="667" spans="2:16" x14ac:dyDescent="0.2">
      <c r="B667" s="39"/>
      <c r="C667" s="39"/>
      <c r="D667" s="39"/>
      <c r="E667" s="39"/>
      <c r="F667" s="39"/>
      <c r="L667" s="39"/>
      <c r="M667" s="39"/>
      <c r="N667" s="39"/>
      <c r="O667" s="39"/>
      <c r="P667" s="39"/>
    </row>
    <row r="668" spans="2:16" x14ac:dyDescent="0.2">
      <c r="B668" s="39"/>
      <c r="C668" s="39"/>
      <c r="D668" s="39"/>
      <c r="E668" s="39"/>
      <c r="F668" s="39"/>
      <c r="L668" s="39"/>
      <c r="M668" s="39"/>
      <c r="N668" s="39"/>
      <c r="O668" s="39"/>
      <c r="P668" s="39"/>
    </row>
    <row r="669" spans="2:16" x14ac:dyDescent="0.2">
      <c r="B669" s="39"/>
      <c r="C669" s="39"/>
      <c r="D669" s="39"/>
      <c r="E669" s="39"/>
      <c r="F669" s="39"/>
      <c r="L669" s="39"/>
      <c r="M669" s="39"/>
      <c r="N669" s="39"/>
      <c r="O669" s="39"/>
      <c r="P669" s="39"/>
    </row>
    <row r="670" spans="2:16" x14ac:dyDescent="0.2">
      <c r="B670" s="39"/>
      <c r="C670" s="39"/>
      <c r="D670" s="39"/>
      <c r="E670" s="39"/>
      <c r="F670" s="39"/>
      <c r="L670" s="39"/>
      <c r="M670" s="39"/>
      <c r="N670" s="39"/>
      <c r="O670" s="39"/>
      <c r="P670" s="39"/>
    </row>
    <row r="671" spans="2:16" x14ac:dyDescent="0.2">
      <c r="B671" s="39"/>
      <c r="C671" s="39"/>
      <c r="D671" s="39"/>
      <c r="E671" s="39"/>
      <c r="F671" s="39"/>
      <c r="L671" s="39"/>
      <c r="M671" s="39"/>
      <c r="N671" s="39"/>
      <c r="O671" s="39"/>
      <c r="P671" s="39"/>
    </row>
    <row r="672" spans="2:16" x14ac:dyDescent="0.2">
      <c r="B672" s="39"/>
      <c r="C672" s="39"/>
      <c r="D672" s="39"/>
      <c r="E672" s="39"/>
      <c r="F672" s="39"/>
      <c r="L672" s="39"/>
      <c r="M672" s="39"/>
      <c r="N672" s="39"/>
      <c r="O672" s="39"/>
      <c r="P672" s="39"/>
    </row>
    <row r="673" spans="2:16" x14ac:dyDescent="0.2">
      <c r="B673" s="39"/>
      <c r="C673" s="39"/>
      <c r="D673" s="39"/>
      <c r="E673" s="39"/>
      <c r="F673" s="39"/>
      <c r="L673" s="39"/>
      <c r="M673" s="39"/>
      <c r="N673" s="39"/>
      <c r="O673" s="39"/>
      <c r="P673" s="39"/>
    </row>
    <row r="674" spans="2:16" x14ac:dyDescent="0.2">
      <c r="B674" s="39"/>
      <c r="C674" s="39"/>
      <c r="D674" s="39"/>
      <c r="E674" s="39"/>
      <c r="F674" s="39"/>
      <c r="L674" s="39"/>
      <c r="M674" s="39"/>
      <c r="N674" s="39"/>
      <c r="O674" s="39"/>
      <c r="P674" s="39"/>
    </row>
    <row r="675" spans="2:16" x14ac:dyDescent="0.2">
      <c r="B675" s="39"/>
      <c r="C675" s="39"/>
      <c r="D675" s="39"/>
      <c r="E675" s="39"/>
      <c r="F675" s="39"/>
      <c r="L675" s="39"/>
      <c r="M675" s="39"/>
      <c r="N675" s="39"/>
      <c r="O675" s="39"/>
      <c r="P675" s="39"/>
    </row>
    <row r="676" spans="2:16" x14ac:dyDescent="0.2">
      <c r="B676" s="39"/>
      <c r="C676" s="39"/>
      <c r="D676" s="39"/>
      <c r="E676" s="39"/>
      <c r="F676" s="39"/>
      <c r="L676" s="39"/>
      <c r="M676" s="39"/>
      <c r="N676" s="39"/>
      <c r="O676" s="39"/>
      <c r="P676" s="39"/>
    </row>
    <row r="677" spans="2:16" x14ac:dyDescent="0.2">
      <c r="B677" s="39"/>
      <c r="C677" s="39"/>
      <c r="D677" s="39"/>
      <c r="E677" s="39"/>
      <c r="F677" s="39"/>
      <c r="L677" s="39"/>
      <c r="M677" s="39"/>
      <c r="N677" s="39"/>
      <c r="O677" s="39"/>
      <c r="P677" s="39"/>
    </row>
    <row r="678" spans="2:16" x14ac:dyDescent="0.2">
      <c r="B678" s="39"/>
      <c r="C678" s="39"/>
      <c r="D678" s="39"/>
      <c r="E678" s="39"/>
      <c r="F678" s="39"/>
      <c r="L678" s="39"/>
      <c r="M678" s="39"/>
      <c r="N678" s="39"/>
      <c r="O678" s="39"/>
      <c r="P678" s="39"/>
    </row>
    <row r="679" spans="2:16" x14ac:dyDescent="0.2">
      <c r="B679" s="39"/>
      <c r="C679" s="39"/>
      <c r="D679" s="39"/>
      <c r="E679" s="39"/>
      <c r="F679" s="39"/>
      <c r="L679" s="39"/>
      <c r="M679" s="39"/>
      <c r="N679" s="39"/>
      <c r="O679" s="39"/>
      <c r="P679" s="39"/>
    </row>
    <row r="680" spans="2:16" x14ac:dyDescent="0.2">
      <c r="B680" s="39"/>
      <c r="C680" s="39"/>
      <c r="D680" s="39"/>
      <c r="E680" s="39"/>
      <c r="F680" s="39"/>
      <c r="L680" s="39"/>
      <c r="M680" s="39"/>
      <c r="N680" s="39"/>
      <c r="O680" s="39"/>
      <c r="P680" s="39"/>
    </row>
    <row r="681" spans="2:16" x14ac:dyDescent="0.2">
      <c r="B681" s="39"/>
      <c r="C681" s="39"/>
      <c r="D681" s="39"/>
      <c r="E681" s="39"/>
      <c r="F681" s="39"/>
      <c r="L681" s="39"/>
      <c r="M681" s="39"/>
      <c r="N681" s="39"/>
      <c r="O681" s="39"/>
      <c r="P681" s="39"/>
    </row>
    <row r="682" spans="2:16" x14ac:dyDescent="0.2">
      <c r="B682" s="39"/>
      <c r="C682" s="39"/>
      <c r="D682" s="39"/>
      <c r="E682" s="39"/>
      <c r="F682" s="39"/>
      <c r="L682" s="39"/>
      <c r="M682" s="39"/>
      <c r="N682" s="39"/>
      <c r="O682" s="39"/>
      <c r="P682" s="39"/>
    </row>
    <row r="683" spans="2:16" x14ac:dyDescent="0.2">
      <c r="B683" s="39"/>
      <c r="C683" s="39"/>
      <c r="D683" s="39"/>
      <c r="E683" s="39"/>
      <c r="F683" s="39"/>
      <c r="L683" s="39"/>
      <c r="M683" s="39"/>
      <c r="N683" s="39"/>
      <c r="O683" s="39"/>
      <c r="P683" s="39"/>
    </row>
    <row r="684" spans="2:16" x14ac:dyDescent="0.2">
      <c r="B684" s="39"/>
      <c r="C684" s="39"/>
      <c r="D684" s="39"/>
      <c r="E684" s="39"/>
      <c r="F684" s="39"/>
      <c r="L684" s="39"/>
      <c r="M684" s="39"/>
      <c r="N684" s="39"/>
      <c r="O684" s="39"/>
      <c r="P684" s="39"/>
    </row>
    <row r="685" spans="2:16" x14ac:dyDescent="0.2">
      <c r="B685" s="39"/>
      <c r="C685" s="39"/>
      <c r="D685" s="39"/>
      <c r="E685" s="39"/>
      <c r="F685" s="39"/>
      <c r="L685" s="39"/>
      <c r="M685" s="39"/>
      <c r="N685" s="39"/>
      <c r="O685" s="39"/>
      <c r="P685" s="39"/>
    </row>
    <row r="686" spans="2:16" x14ac:dyDescent="0.2">
      <c r="B686" s="39"/>
      <c r="C686" s="39"/>
      <c r="D686" s="39"/>
      <c r="E686" s="39"/>
      <c r="F686" s="39"/>
      <c r="L686" s="39"/>
      <c r="M686" s="39"/>
      <c r="N686" s="39"/>
      <c r="O686" s="39"/>
      <c r="P686" s="39"/>
    </row>
    <row r="687" spans="2:16" x14ac:dyDescent="0.2">
      <c r="B687" s="39"/>
      <c r="C687" s="39"/>
      <c r="D687" s="39"/>
      <c r="E687" s="39"/>
      <c r="F687" s="39"/>
      <c r="L687" s="39"/>
      <c r="M687" s="39"/>
      <c r="N687" s="39"/>
      <c r="O687" s="39"/>
      <c r="P687" s="39"/>
    </row>
    <row r="688" spans="2:16" x14ac:dyDescent="0.2">
      <c r="B688" s="39"/>
      <c r="C688" s="39"/>
      <c r="D688" s="39"/>
      <c r="E688" s="39"/>
      <c r="F688" s="39"/>
      <c r="L688" s="39"/>
      <c r="M688" s="39"/>
      <c r="N688" s="39"/>
      <c r="O688" s="39"/>
      <c r="P688" s="39"/>
    </row>
    <row r="689" spans="2:16" x14ac:dyDescent="0.2">
      <c r="B689" s="39"/>
      <c r="C689" s="39"/>
      <c r="D689" s="39"/>
      <c r="E689" s="39"/>
      <c r="F689" s="39"/>
      <c r="L689" s="39"/>
      <c r="M689" s="39"/>
      <c r="N689" s="39"/>
      <c r="O689" s="39"/>
      <c r="P689" s="39"/>
    </row>
    <row r="690" spans="2:16" x14ac:dyDescent="0.2">
      <c r="B690" s="39"/>
      <c r="C690" s="39"/>
      <c r="D690" s="39"/>
      <c r="E690" s="39"/>
      <c r="F690" s="39"/>
      <c r="L690" s="39"/>
      <c r="M690" s="39"/>
      <c r="N690" s="39"/>
      <c r="O690" s="39"/>
      <c r="P690" s="39"/>
    </row>
    <row r="691" spans="2:16" x14ac:dyDescent="0.2">
      <c r="B691" s="39"/>
      <c r="C691" s="39"/>
      <c r="D691" s="39"/>
      <c r="E691" s="39"/>
      <c r="F691" s="39"/>
      <c r="L691" s="39"/>
      <c r="M691" s="39"/>
      <c r="N691" s="39"/>
      <c r="O691" s="39"/>
      <c r="P691" s="39"/>
    </row>
    <row r="692" spans="2:16" x14ac:dyDescent="0.2">
      <c r="B692" s="39"/>
      <c r="C692" s="39"/>
      <c r="D692" s="39"/>
      <c r="E692" s="39"/>
      <c r="F692" s="39"/>
      <c r="L692" s="39"/>
      <c r="M692" s="39"/>
      <c r="N692" s="39"/>
      <c r="O692" s="39"/>
      <c r="P692" s="39"/>
    </row>
    <row r="693" spans="2:16" x14ac:dyDescent="0.2">
      <c r="B693" s="39"/>
      <c r="C693" s="39"/>
      <c r="D693" s="39"/>
      <c r="E693" s="39"/>
      <c r="F693" s="39"/>
      <c r="L693" s="39"/>
      <c r="M693" s="39"/>
      <c r="N693" s="39"/>
      <c r="O693" s="39"/>
      <c r="P693" s="39"/>
    </row>
    <row r="694" spans="2:16" x14ac:dyDescent="0.2">
      <c r="B694" s="39"/>
      <c r="C694" s="39"/>
      <c r="D694" s="39"/>
      <c r="E694" s="39"/>
      <c r="F694" s="39"/>
      <c r="L694" s="39"/>
      <c r="M694" s="39"/>
      <c r="N694" s="39"/>
      <c r="O694" s="39"/>
      <c r="P694" s="39"/>
    </row>
    <row r="695" spans="2:16" x14ac:dyDescent="0.2">
      <c r="B695" s="39"/>
      <c r="C695" s="39"/>
      <c r="D695" s="39"/>
      <c r="E695" s="39"/>
      <c r="F695" s="39"/>
      <c r="L695" s="39"/>
      <c r="M695" s="39"/>
      <c r="N695" s="39"/>
      <c r="O695" s="39"/>
      <c r="P695" s="39"/>
    </row>
    <row r="696" spans="2:16" x14ac:dyDescent="0.2">
      <c r="B696" s="39"/>
      <c r="C696" s="39"/>
      <c r="D696" s="39"/>
      <c r="E696" s="39"/>
      <c r="F696" s="39"/>
      <c r="L696" s="39"/>
      <c r="M696" s="39"/>
      <c r="N696" s="39"/>
      <c r="O696" s="39"/>
      <c r="P696" s="39"/>
    </row>
    <row r="697" spans="2:16" x14ac:dyDescent="0.2">
      <c r="B697" s="39"/>
      <c r="C697" s="39"/>
      <c r="D697" s="39"/>
      <c r="E697" s="39"/>
      <c r="F697" s="39"/>
      <c r="L697" s="39"/>
      <c r="M697" s="39"/>
      <c r="N697" s="39"/>
      <c r="O697" s="39"/>
      <c r="P697" s="39"/>
    </row>
    <row r="698" spans="2:16" x14ac:dyDescent="0.2">
      <c r="B698" s="39"/>
      <c r="C698" s="39"/>
      <c r="D698" s="39"/>
      <c r="E698" s="39"/>
      <c r="F698" s="39"/>
      <c r="L698" s="39"/>
      <c r="M698" s="39"/>
      <c r="N698" s="39"/>
      <c r="O698" s="39"/>
      <c r="P698" s="39"/>
    </row>
    <row r="699" spans="2:16" x14ac:dyDescent="0.2">
      <c r="B699" s="39"/>
      <c r="C699" s="39"/>
      <c r="D699" s="39"/>
      <c r="E699" s="39"/>
      <c r="F699" s="39"/>
      <c r="L699" s="39"/>
      <c r="M699" s="39"/>
      <c r="N699" s="39"/>
      <c r="O699" s="39"/>
      <c r="P699" s="39"/>
    </row>
    <row r="700" spans="2:16" x14ac:dyDescent="0.2">
      <c r="B700" s="39"/>
      <c r="C700" s="39"/>
      <c r="D700" s="39"/>
      <c r="E700" s="39"/>
      <c r="F700" s="39"/>
      <c r="L700" s="39"/>
      <c r="M700" s="39"/>
      <c r="N700" s="39"/>
      <c r="O700" s="39"/>
      <c r="P700" s="39"/>
    </row>
    <row r="701" spans="2:16" x14ac:dyDescent="0.2">
      <c r="B701" s="39"/>
      <c r="C701" s="39"/>
      <c r="D701" s="39"/>
      <c r="E701" s="39"/>
      <c r="F701" s="39"/>
      <c r="L701" s="39"/>
      <c r="M701" s="39"/>
      <c r="N701" s="39"/>
      <c r="O701" s="39"/>
      <c r="P701" s="39"/>
    </row>
    <row r="702" spans="2:16" x14ac:dyDescent="0.2">
      <c r="B702" s="39"/>
      <c r="C702" s="39"/>
      <c r="D702" s="39"/>
      <c r="E702" s="39"/>
      <c r="F702" s="39"/>
      <c r="L702" s="39"/>
      <c r="M702" s="39"/>
      <c r="N702" s="39"/>
      <c r="O702" s="39"/>
      <c r="P702" s="39"/>
    </row>
    <row r="703" spans="2:16" x14ac:dyDescent="0.2">
      <c r="B703" s="39"/>
      <c r="C703" s="39"/>
      <c r="D703" s="39"/>
      <c r="E703" s="39"/>
      <c r="F703" s="39"/>
      <c r="L703" s="39"/>
      <c r="M703" s="39"/>
      <c r="N703" s="39"/>
      <c r="O703" s="39"/>
      <c r="P703" s="39"/>
    </row>
    <row r="704" spans="2:16" x14ac:dyDescent="0.2">
      <c r="B704" s="39"/>
      <c r="C704" s="39"/>
      <c r="D704" s="39"/>
      <c r="E704" s="39"/>
      <c r="F704" s="39"/>
      <c r="L704" s="39"/>
      <c r="M704" s="39"/>
      <c r="N704" s="39"/>
      <c r="O704" s="39"/>
      <c r="P704" s="39"/>
    </row>
    <row r="705" spans="2:16" x14ac:dyDescent="0.2">
      <c r="B705" s="39"/>
      <c r="C705" s="39"/>
      <c r="D705" s="39"/>
      <c r="E705" s="39"/>
      <c r="F705" s="39"/>
      <c r="L705" s="39"/>
      <c r="M705" s="39"/>
      <c r="N705" s="39"/>
      <c r="O705" s="39"/>
      <c r="P705" s="39"/>
    </row>
    <row r="706" spans="2:16" x14ac:dyDescent="0.2">
      <c r="B706" s="39"/>
      <c r="C706" s="39"/>
      <c r="D706" s="39"/>
      <c r="E706" s="39"/>
      <c r="F706" s="39"/>
      <c r="L706" s="39"/>
      <c r="M706" s="39"/>
      <c r="N706" s="39"/>
      <c r="O706" s="39"/>
      <c r="P706" s="39"/>
    </row>
    <row r="707" spans="2:16" x14ac:dyDescent="0.2">
      <c r="B707" s="39"/>
      <c r="C707" s="39"/>
      <c r="D707" s="39"/>
      <c r="E707" s="39"/>
      <c r="F707" s="39"/>
      <c r="L707" s="39"/>
      <c r="M707" s="39"/>
      <c r="N707" s="39"/>
      <c r="O707" s="39"/>
      <c r="P707" s="39"/>
    </row>
    <row r="708" spans="2:16" x14ac:dyDescent="0.2">
      <c r="B708" s="39"/>
      <c r="C708" s="39"/>
      <c r="D708" s="39"/>
      <c r="E708" s="39"/>
      <c r="F708" s="39"/>
      <c r="L708" s="39"/>
      <c r="M708" s="39"/>
      <c r="N708" s="39"/>
      <c r="O708" s="39"/>
      <c r="P708" s="39"/>
    </row>
    <row r="709" spans="2:16" x14ac:dyDescent="0.2">
      <c r="B709" s="39"/>
      <c r="C709" s="39"/>
      <c r="D709" s="39"/>
      <c r="E709" s="39"/>
      <c r="F709" s="39"/>
      <c r="L709" s="39"/>
      <c r="M709" s="39"/>
      <c r="N709" s="39"/>
      <c r="O709" s="39"/>
      <c r="P709" s="39"/>
    </row>
    <row r="710" spans="2:16" x14ac:dyDescent="0.2">
      <c r="B710" s="39"/>
      <c r="C710" s="39"/>
      <c r="D710" s="39"/>
      <c r="E710" s="39"/>
      <c r="F710" s="39"/>
      <c r="L710" s="39"/>
      <c r="M710" s="39"/>
      <c r="N710" s="39"/>
      <c r="O710" s="39"/>
      <c r="P710" s="39"/>
    </row>
    <row r="711" spans="2:16" x14ac:dyDescent="0.2">
      <c r="B711" s="39"/>
      <c r="C711" s="39"/>
      <c r="D711" s="39"/>
      <c r="E711" s="39"/>
      <c r="F711" s="39"/>
      <c r="L711" s="39"/>
      <c r="M711" s="39"/>
      <c r="N711" s="39"/>
      <c r="O711" s="39"/>
      <c r="P711" s="39"/>
    </row>
    <row r="712" spans="2:16" x14ac:dyDescent="0.2">
      <c r="B712" s="39"/>
      <c r="C712" s="39"/>
      <c r="D712" s="39"/>
      <c r="E712" s="39"/>
      <c r="F712" s="39"/>
      <c r="L712" s="39"/>
      <c r="M712" s="39"/>
      <c r="N712" s="39"/>
      <c r="O712" s="39"/>
      <c r="P712" s="39"/>
    </row>
    <row r="713" spans="2:16" x14ac:dyDescent="0.2">
      <c r="B713" s="39"/>
      <c r="C713" s="39"/>
      <c r="D713" s="39"/>
      <c r="E713" s="39"/>
      <c r="F713" s="39"/>
      <c r="L713" s="39"/>
      <c r="M713" s="39"/>
      <c r="N713" s="39"/>
      <c r="O713" s="39"/>
      <c r="P713" s="39"/>
    </row>
    <row r="714" spans="2:16" x14ac:dyDescent="0.2">
      <c r="B714" s="39"/>
      <c r="C714" s="39"/>
      <c r="D714" s="39"/>
      <c r="E714" s="39"/>
      <c r="F714" s="39"/>
      <c r="L714" s="39"/>
      <c r="M714" s="39"/>
      <c r="N714" s="39"/>
      <c r="O714" s="39"/>
      <c r="P714" s="39"/>
    </row>
    <row r="715" spans="2:16" x14ac:dyDescent="0.2">
      <c r="B715" s="39"/>
      <c r="C715" s="39"/>
      <c r="D715" s="39"/>
      <c r="E715" s="39"/>
      <c r="F715" s="39"/>
      <c r="L715" s="39"/>
      <c r="M715" s="39"/>
      <c r="N715" s="39"/>
      <c r="O715" s="39"/>
      <c r="P715" s="39"/>
    </row>
    <row r="716" spans="2:16" x14ac:dyDescent="0.2">
      <c r="B716" s="39"/>
      <c r="C716" s="39"/>
      <c r="D716" s="39"/>
      <c r="E716" s="39"/>
      <c r="F716" s="39"/>
      <c r="L716" s="39"/>
      <c r="M716" s="39"/>
      <c r="N716" s="39"/>
      <c r="O716" s="39"/>
      <c r="P716" s="39"/>
    </row>
    <row r="717" spans="2:16" x14ac:dyDescent="0.2">
      <c r="B717" s="39"/>
      <c r="C717" s="39"/>
      <c r="D717" s="39"/>
      <c r="E717" s="39"/>
      <c r="F717" s="39"/>
      <c r="L717" s="39"/>
      <c r="M717" s="39"/>
      <c r="N717" s="39"/>
      <c r="O717" s="39"/>
      <c r="P717" s="39"/>
    </row>
    <row r="718" spans="2:16" x14ac:dyDescent="0.2">
      <c r="B718" s="39"/>
      <c r="C718" s="39"/>
      <c r="D718" s="39"/>
      <c r="E718" s="39"/>
      <c r="F718" s="39"/>
      <c r="L718" s="39"/>
      <c r="M718" s="39"/>
      <c r="N718" s="39"/>
      <c r="O718" s="39"/>
      <c r="P718" s="39"/>
    </row>
    <row r="719" spans="2:16" x14ac:dyDescent="0.2">
      <c r="B719" s="39"/>
      <c r="C719" s="39"/>
      <c r="D719" s="39"/>
      <c r="E719" s="39"/>
      <c r="F719" s="39"/>
      <c r="L719" s="39"/>
      <c r="M719" s="39"/>
      <c r="N719" s="39"/>
      <c r="O719" s="39"/>
      <c r="P719" s="39"/>
    </row>
    <row r="720" spans="2:16" x14ac:dyDescent="0.2">
      <c r="B720" s="39"/>
      <c r="C720" s="39"/>
      <c r="D720" s="39"/>
      <c r="E720" s="39"/>
      <c r="F720" s="39"/>
      <c r="L720" s="39"/>
      <c r="M720" s="39"/>
      <c r="N720" s="39"/>
      <c r="O720" s="39"/>
      <c r="P720" s="39"/>
    </row>
    <row r="721" spans="2:16" x14ac:dyDescent="0.2">
      <c r="B721" s="39"/>
      <c r="C721" s="39"/>
      <c r="D721" s="39"/>
      <c r="E721" s="39"/>
      <c r="F721" s="39"/>
      <c r="L721" s="39"/>
      <c r="M721" s="39"/>
      <c r="N721" s="39"/>
      <c r="O721" s="39"/>
      <c r="P721" s="39"/>
    </row>
    <row r="722" spans="2:16" x14ac:dyDescent="0.2">
      <c r="B722" s="39"/>
      <c r="C722" s="39"/>
      <c r="D722" s="39"/>
      <c r="E722" s="39"/>
      <c r="F722" s="39"/>
      <c r="L722" s="39"/>
      <c r="M722" s="39"/>
      <c r="N722" s="39"/>
      <c r="O722" s="39"/>
      <c r="P722" s="39"/>
    </row>
    <row r="723" spans="2:16" x14ac:dyDescent="0.2">
      <c r="B723" s="39"/>
      <c r="C723" s="39"/>
      <c r="D723" s="39"/>
      <c r="E723" s="39"/>
      <c r="F723" s="39"/>
      <c r="L723" s="39"/>
      <c r="M723" s="39"/>
      <c r="N723" s="39"/>
      <c r="O723" s="39"/>
      <c r="P723" s="39"/>
    </row>
    <row r="724" spans="2:16" x14ac:dyDescent="0.2">
      <c r="B724" s="39"/>
      <c r="C724" s="39"/>
      <c r="D724" s="39"/>
      <c r="E724" s="39"/>
      <c r="F724" s="39"/>
      <c r="L724" s="39"/>
      <c r="M724" s="39"/>
      <c r="N724" s="39"/>
      <c r="O724" s="39"/>
      <c r="P724" s="39"/>
    </row>
    <row r="725" spans="2:16" x14ac:dyDescent="0.2">
      <c r="B725" s="39"/>
      <c r="C725" s="39"/>
      <c r="D725" s="39"/>
      <c r="E725" s="39"/>
      <c r="F725" s="39"/>
      <c r="L725" s="39"/>
      <c r="M725" s="39"/>
      <c r="N725" s="39"/>
      <c r="O725" s="39"/>
      <c r="P725" s="39"/>
    </row>
    <row r="726" spans="2:16" x14ac:dyDescent="0.2">
      <c r="B726" s="39"/>
      <c r="C726" s="39"/>
      <c r="D726" s="39"/>
      <c r="E726" s="39"/>
      <c r="F726" s="39"/>
      <c r="L726" s="39"/>
      <c r="M726" s="39"/>
      <c r="N726" s="39"/>
      <c r="O726" s="39"/>
      <c r="P726" s="39"/>
    </row>
    <row r="727" spans="2:16" x14ac:dyDescent="0.2">
      <c r="B727" s="39"/>
      <c r="C727" s="39"/>
      <c r="D727" s="39"/>
      <c r="E727" s="39"/>
      <c r="F727" s="39"/>
      <c r="L727" s="39"/>
      <c r="M727" s="39"/>
      <c r="N727" s="39"/>
      <c r="O727" s="39"/>
      <c r="P727" s="39"/>
    </row>
    <row r="728" spans="2:16" x14ac:dyDescent="0.2">
      <c r="B728" s="39"/>
      <c r="C728" s="39"/>
      <c r="D728" s="39"/>
      <c r="E728" s="39"/>
      <c r="F728" s="39"/>
      <c r="L728" s="39"/>
      <c r="M728" s="39"/>
      <c r="N728" s="39"/>
      <c r="O728" s="39"/>
      <c r="P728" s="39"/>
    </row>
    <row r="729" spans="2:16" x14ac:dyDescent="0.2">
      <c r="B729" s="39"/>
      <c r="C729" s="39"/>
      <c r="D729" s="39"/>
      <c r="E729" s="39"/>
      <c r="F729" s="39"/>
      <c r="L729" s="39"/>
      <c r="M729" s="39"/>
      <c r="N729" s="39"/>
      <c r="O729" s="39"/>
      <c r="P729" s="39"/>
    </row>
    <row r="730" spans="2:16" x14ac:dyDescent="0.2">
      <c r="B730" s="39"/>
      <c r="C730" s="39"/>
      <c r="D730" s="39"/>
      <c r="E730" s="39"/>
      <c r="F730" s="39"/>
      <c r="L730" s="39"/>
      <c r="M730" s="39"/>
      <c r="N730" s="39"/>
      <c r="O730" s="39"/>
      <c r="P730" s="39"/>
    </row>
    <row r="731" spans="2:16" x14ac:dyDescent="0.2">
      <c r="B731" s="39"/>
      <c r="C731" s="39"/>
      <c r="D731" s="39"/>
      <c r="E731" s="39"/>
      <c r="F731" s="39"/>
    </row>
    <row r="732" spans="2:16" x14ac:dyDescent="0.2">
      <c r="B732" s="39"/>
      <c r="C732" s="39"/>
      <c r="D732" s="39"/>
      <c r="E732" s="39"/>
      <c r="F732" s="39"/>
    </row>
    <row r="733" spans="2:16" x14ac:dyDescent="0.2">
      <c r="B733" s="39"/>
      <c r="C733" s="39"/>
      <c r="D733" s="39"/>
      <c r="E733" s="39"/>
      <c r="F733" s="39"/>
    </row>
    <row r="734" spans="2:16" x14ac:dyDescent="0.2">
      <c r="B734" s="39"/>
      <c r="C734" s="39"/>
      <c r="D734" s="39"/>
      <c r="E734" s="39"/>
      <c r="F734" s="39"/>
    </row>
    <row r="735" spans="2:16" x14ac:dyDescent="0.2">
      <c r="B735" s="39"/>
      <c r="C735" s="39"/>
      <c r="D735" s="39"/>
      <c r="E735" s="39"/>
      <c r="F735" s="39"/>
    </row>
    <row r="736" spans="2:16" x14ac:dyDescent="0.2">
      <c r="B736" s="39"/>
      <c r="C736" s="39"/>
      <c r="D736" s="39"/>
      <c r="E736" s="39"/>
      <c r="F736" s="39"/>
    </row>
    <row r="737" spans="2:6" x14ac:dyDescent="0.2">
      <c r="B737" s="39"/>
      <c r="C737" s="39"/>
      <c r="D737" s="39"/>
      <c r="E737" s="39"/>
      <c r="F737" s="39"/>
    </row>
    <row r="738" spans="2:6" x14ac:dyDescent="0.2">
      <c r="B738" s="39"/>
      <c r="C738" s="39"/>
      <c r="D738" s="39"/>
      <c r="E738" s="39"/>
      <c r="F738" s="39"/>
    </row>
    <row r="739" spans="2:6" x14ac:dyDescent="0.2">
      <c r="B739" s="39"/>
      <c r="C739" s="39"/>
      <c r="D739" s="39"/>
      <c r="E739" s="39"/>
      <c r="F739" s="39"/>
    </row>
    <row r="740" spans="2:6" x14ac:dyDescent="0.2">
      <c r="B740" s="39"/>
      <c r="C740" s="39"/>
      <c r="D740" s="39"/>
      <c r="E740" s="39"/>
      <c r="F740" s="39"/>
    </row>
    <row r="741" spans="2:6" x14ac:dyDescent="0.2">
      <c r="B741" s="39"/>
      <c r="C741" s="39"/>
      <c r="D741" s="39"/>
      <c r="E741" s="39"/>
      <c r="F741" s="39"/>
    </row>
    <row r="742" spans="2:6" x14ac:dyDescent="0.2">
      <c r="B742" s="39"/>
      <c r="C742" s="39"/>
      <c r="D742" s="39"/>
      <c r="E742" s="39"/>
      <c r="F742" s="39"/>
    </row>
    <row r="743" spans="2:6" x14ac:dyDescent="0.2">
      <c r="B743" s="39"/>
      <c r="C743" s="39"/>
      <c r="D743" s="39"/>
      <c r="E743" s="39"/>
      <c r="F743" s="39"/>
    </row>
    <row r="744" spans="2:6" x14ac:dyDescent="0.2">
      <c r="B744" s="39"/>
      <c r="C744" s="39"/>
      <c r="D744" s="39"/>
      <c r="E744" s="39"/>
      <c r="F744" s="39"/>
    </row>
    <row r="745" spans="2:6" x14ac:dyDescent="0.2">
      <c r="B745" s="39"/>
      <c r="C745" s="39"/>
      <c r="D745" s="39"/>
      <c r="E745" s="39"/>
      <c r="F745" s="39"/>
    </row>
    <row r="746" spans="2:6" x14ac:dyDescent="0.2">
      <c r="B746" s="39"/>
      <c r="C746" s="39"/>
      <c r="D746" s="39"/>
      <c r="E746" s="39"/>
      <c r="F746" s="39"/>
    </row>
    <row r="747" spans="2:6" x14ac:dyDescent="0.2">
      <c r="B747" s="39"/>
      <c r="C747" s="39"/>
      <c r="D747" s="39"/>
      <c r="E747" s="39"/>
      <c r="F747" s="39"/>
    </row>
    <row r="748" spans="2:6" x14ac:dyDescent="0.2">
      <c r="B748" s="39"/>
      <c r="C748" s="39"/>
      <c r="D748" s="39"/>
      <c r="E748" s="39"/>
      <c r="F748" s="39"/>
    </row>
    <row r="749" spans="2:6" x14ac:dyDescent="0.2">
      <c r="B749" s="39"/>
      <c r="C749" s="39"/>
      <c r="D749" s="39"/>
      <c r="E749" s="39"/>
      <c r="F749" s="39"/>
    </row>
    <row r="750" spans="2:6" x14ac:dyDescent="0.2">
      <c r="B750" s="39"/>
      <c r="C750" s="39"/>
      <c r="D750" s="39"/>
      <c r="E750" s="39"/>
      <c r="F750" s="39"/>
    </row>
    <row r="751" spans="2:6" x14ac:dyDescent="0.2">
      <c r="B751" s="39"/>
      <c r="C751" s="39"/>
      <c r="D751" s="39"/>
      <c r="E751" s="39"/>
      <c r="F751" s="39"/>
    </row>
    <row r="752" spans="2:6" x14ac:dyDescent="0.2">
      <c r="B752" s="39"/>
      <c r="C752" s="39"/>
      <c r="D752" s="39"/>
      <c r="E752" s="39"/>
      <c r="F752" s="39"/>
    </row>
    <row r="753" spans="2:6" x14ac:dyDescent="0.2">
      <c r="B753" s="39"/>
      <c r="C753" s="39"/>
      <c r="D753" s="39"/>
      <c r="E753" s="39"/>
      <c r="F753" s="39"/>
    </row>
    <row r="754" spans="2:6" x14ac:dyDescent="0.2">
      <c r="B754" s="39"/>
      <c r="C754" s="39"/>
      <c r="D754" s="39"/>
      <c r="E754" s="39"/>
      <c r="F754" s="39"/>
    </row>
    <row r="755" spans="2:6" x14ac:dyDescent="0.2">
      <c r="B755" s="39"/>
      <c r="C755" s="39"/>
      <c r="D755" s="39"/>
      <c r="E755" s="39"/>
      <c r="F755" s="39"/>
    </row>
    <row r="756" spans="2:6" x14ac:dyDescent="0.2">
      <c r="B756" s="39"/>
      <c r="C756" s="39"/>
      <c r="D756" s="39"/>
      <c r="E756" s="39"/>
      <c r="F756" s="39"/>
    </row>
    <row r="757" spans="2:6" x14ac:dyDescent="0.2">
      <c r="B757" s="39"/>
      <c r="C757" s="39"/>
      <c r="D757" s="39"/>
      <c r="E757" s="39"/>
      <c r="F757" s="39"/>
    </row>
    <row r="758" spans="2:6" x14ac:dyDescent="0.2">
      <c r="B758" s="39"/>
      <c r="C758" s="39"/>
      <c r="D758" s="39"/>
      <c r="E758" s="39"/>
      <c r="F758" s="39"/>
    </row>
    <row r="759" spans="2:6" x14ac:dyDescent="0.2">
      <c r="B759" s="39"/>
      <c r="C759" s="39"/>
      <c r="D759" s="39"/>
      <c r="E759" s="39"/>
      <c r="F759" s="39"/>
    </row>
    <row r="760" spans="2:6" x14ac:dyDescent="0.2">
      <c r="B760" s="39"/>
      <c r="C760" s="39"/>
      <c r="D760" s="39"/>
      <c r="E760" s="39"/>
      <c r="F760" s="39"/>
    </row>
    <row r="761" spans="2:6" x14ac:dyDescent="0.2">
      <c r="B761" s="39"/>
      <c r="C761" s="39"/>
      <c r="D761" s="39"/>
      <c r="E761" s="39"/>
      <c r="F761" s="39"/>
    </row>
    <row r="762" spans="2:6" x14ac:dyDescent="0.2">
      <c r="B762" s="39"/>
      <c r="C762" s="39"/>
      <c r="D762" s="39"/>
      <c r="E762" s="39"/>
      <c r="F762" s="39"/>
    </row>
    <row r="763" spans="2:6" x14ac:dyDescent="0.2">
      <c r="B763" s="39"/>
      <c r="C763" s="39"/>
      <c r="D763" s="39"/>
      <c r="E763" s="39"/>
      <c r="F763" s="39"/>
    </row>
    <row r="764" spans="2:6" x14ac:dyDescent="0.2">
      <c r="B764" s="39"/>
      <c r="C764" s="39"/>
      <c r="D764" s="39"/>
      <c r="E764" s="39"/>
      <c r="F764" s="39"/>
    </row>
    <row r="765" spans="2:6" x14ac:dyDescent="0.2">
      <c r="B765" s="39"/>
      <c r="C765" s="39"/>
      <c r="D765" s="39"/>
      <c r="E765" s="39"/>
      <c r="F765" s="39"/>
    </row>
    <row r="766" spans="2:6" x14ac:dyDescent="0.2">
      <c r="B766" s="39"/>
      <c r="C766" s="39"/>
      <c r="D766" s="39"/>
      <c r="E766" s="39"/>
      <c r="F766" s="39"/>
    </row>
    <row r="767" spans="2:6" x14ac:dyDescent="0.2">
      <c r="B767" s="39"/>
      <c r="C767" s="39"/>
      <c r="D767" s="39"/>
      <c r="E767" s="39"/>
      <c r="F767" s="39"/>
    </row>
    <row r="768" spans="2:6" x14ac:dyDescent="0.2">
      <c r="B768" s="39"/>
      <c r="C768" s="39"/>
      <c r="D768" s="39"/>
      <c r="E768" s="39"/>
      <c r="F768" s="39"/>
    </row>
    <row r="769" spans="2:6" x14ac:dyDescent="0.2">
      <c r="B769" s="39"/>
      <c r="C769" s="39"/>
      <c r="D769" s="39"/>
      <c r="E769" s="39"/>
      <c r="F769" s="39"/>
    </row>
    <row r="770" spans="2:6" x14ac:dyDescent="0.2">
      <c r="B770" s="39"/>
      <c r="C770" s="39"/>
      <c r="D770" s="39"/>
      <c r="E770" s="39"/>
      <c r="F770" s="39"/>
    </row>
    <row r="771" spans="2:6" x14ac:dyDescent="0.2">
      <c r="B771" s="39"/>
      <c r="C771" s="39"/>
      <c r="D771" s="39"/>
      <c r="E771" s="39"/>
      <c r="F771" s="39"/>
    </row>
    <row r="772" spans="2:6" x14ac:dyDescent="0.2">
      <c r="B772" s="39"/>
      <c r="C772" s="39"/>
      <c r="D772" s="39"/>
      <c r="E772" s="39"/>
      <c r="F772" s="39"/>
    </row>
    <row r="773" spans="2:6" x14ac:dyDescent="0.2">
      <c r="B773" s="39"/>
      <c r="C773" s="39"/>
      <c r="D773" s="39"/>
      <c r="E773" s="39"/>
      <c r="F773" s="39"/>
    </row>
    <row r="774" spans="2:6" x14ac:dyDescent="0.2">
      <c r="B774" s="39"/>
      <c r="C774" s="39"/>
      <c r="D774" s="39"/>
      <c r="E774" s="39"/>
      <c r="F774" s="39"/>
    </row>
    <row r="775" spans="2:6" x14ac:dyDescent="0.2">
      <c r="B775" s="39"/>
      <c r="C775" s="39"/>
      <c r="D775" s="39"/>
      <c r="E775" s="39"/>
      <c r="F775" s="39"/>
    </row>
    <row r="776" spans="2:6" x14ac:dyDescent="0.2">
      <c r="B776" s="39"/>
      <c r="C776" s="39"/>
      <c r="D776" s="39"/>
      <c r="E776" s="39"/>
      <c r="F776" s="39"/>
    </row>
    <row r="777" spans="2:6" x14ac:dyDescent="0.2">
      <c r="B777" s="39"/>
      <c r="C777" s="39"/>
      <c r="D777" s="39"/>
      <c r="E777" s="39"/>
      <c r="F777" s="39"/>
    </row>
    <row r="778" spans="2:6" x14ac:dyDescent="0.2">
      <c r="B778" s="39"/>
      <c r="C778" s="39"/>
      <c r="D778" s="39"/>
      <c r="E778" s="39"/>
      <c r="F778" s="39"/>
    </row>
    <row r="779" spans="2:6" x14ac:dyDescent="0.2">
      <c r="B779" s="39"/>
      <c r="C779" s="39"/>
      <c r="D779" s="39"/>
      <c r="E779" s="39"/>
      <c r="F779" s="39"/>
    </row>
    <row r="780" spans="2:6" x14ac:dyDescent="0.2">
      <c r="B780" s="39"/>
      <c r="C780" s="39"/>
      <c r="D780" s="39"/>
      <c r="E780" s="39"/>
      <c r="F780" s="39"/>
    </row>
    <row r="781" spans="2:6" x14ac:dyDescent="0.2">
      <c r="B781" s="39"/>
      <c r="C781" s="39"/>
      <c r="D781" s="39"/>
      <c r="E781" s="39"/>
      <c r="F781" s="39"/>
    </row>
    <row r="782" spans="2:6" x14ac:dyDescent="0.2">
      <c r="B782" s="39"/>
      <c r="C782" s="39"/>
      <c r="D782" s="39"/>
      <c r="E782" s="39"/>
      <c r="F782" s="39"/>
    </row>
    <row r="783" spans="2:6" x14ac:dyDescent="0.2">
      <c r="B783" s="39"/>
      <c r="C783" s="39"/>
      <c r="D783" s="39"/>
      <c r="E783" s="39"/>
      <c r="F783" s="39"/>
    </row>
    <row r="784" spans="2:6" x14ac:dyDescent="0.2">
      <c r="B784" s="39"/>
      <c r="C784" s="39"/>
      <c r="D784" s="39"/>
      <c r="E784" s="39"/>
      <c r="F784" s="39"/>
    </row>
    <row r="785" spans="2:6" x14ac:dyDescent="0.2">
      <c r="B785" s="39"/>
      <c r="C785" s="39"/>
      <c r="D785" s="39"/>
      <c r="E785" s="39"/>
      <c r="F785" s="39"/>
    </row>
    <row r="786" spans="2:6" x14ac:dyDescent="0.2">
      <c r="B786" s="39"/>
      <c r="C786" s="39"/>
      <c r="D786" s="39"/>
      <c r="E786" s="39"/>
      <c r="F786" s="39"/>
    </row>
    <row r="787" spans="2:6" x14ac:dyDescent="0.2">
      <c r="B787" s="39"/>
      <c r="C787" s="39"/>
      <c r="D787" s="39"/>
      <c r="E787" s="39"/>
      <c r="F787" s="39"/>
    </row>
    <row r="788" spans="2:6" x14ac:dyDescent="0.2">
      <c r="B788" s="39"/>
      <c r="C788" s="39"/>
      <c r="D788" s="39"/>
      <c r="E788" s="39"/>
      <c r="F788" s="39"/>
    </row>
    <row r="789" spans="2:6" x14ac:dyDescent="0.2">
      <c r="B789" s="39"/>
      <c r="C789" s="39"/>
      <c r="D789" s="39"/>
      <c r="E789" s="39"/>
      <c r="F789" s="39"/>
    </row>
    <row r="790" spans="2:6" x14ac:dyDescent="0.2">
      <c r="B790" s="39"/>
      <c r="C790" s="39"/>
      <c r="D790" s="39"/>
      <c r="E790" s="39"/>
      <c r="F790" s="39"/>
    </row>
    <row r="791" spans="2:6" x14ac:dyDescent="0.2">
      <c r="B791" s="39"/>
      <c r="C791" s="39"/>
      <c r="D791" s="39"/>
      <c r="E791" s="39"/>
      <c r="F791" s="39"/>
    </row>
    <row r="792" spans="2:6" x14ac:dyDescent="0.2">
      <c r="B792" s="39"/>
      <c r="C792" s="39"/>
      <c r="D792" s="39"/>
      <c r="E792" s="39"/>
      <c r="F792" s="39"/>
    </row>
    <row r="793" spans="2:6" x14ac:dyDescent="0.2">
      <c r="B793" s="39"/>
      <c r="C793" s="39"/>
      <c r="D793" s="39"/>
      <c r="E793" s="39"/>
      <c r="F793" s="39"/>
    </row>
    <row r="794" spans="2:6" x14ac:dyDescent="0.2">
      <c r="B794" s="39"/>
      <c r="C794" s="39"/>
      <c r="D794" s="39"/>
      <c r="E794" s="39"/>
      <c r="F794" s="39"/>
    </row>
    <row r="795" spans="2:6" x14ac:dyDescent="0.2">
      <c r="B795" s="39"/>
      <c r="C795" s="39"/>
      <c r="D795" s="39"/>
      <c r="E795" s="39"/>
      <c r="F795" s="39"/>
    </row>
    <row r="796" spans="2:6" x14ac:dyDescent="0.2">
      <c r="B796" s="39"/>
      <c r="C796" s="39"/>
      <c r="D796" s="39"/>
      <c r="E796" s="39"/>
      <c r="F796" s="39"/>
    </row>
    <row r="797" spans="2:6" x14ac:dyDescent="0.2">
      <c r="B797" s="39"/>
      <c r="C797" s="39"/>
      <c r="D797" s="39"/>
      <c r="E797" s="39"/>
      <c r="F797" s="39"/>
    </row>
    <row r="798" spans="2:6" x14ac:dyDescent="0.2">
      <c r="B798" s="39"/>
      <c r="C798" s="39"/>
      <c r="D798" s="39"/>
      <c r="E798" s="39"/>
      <c r="F798" s="39"/>
    </row>
    <row r="799" spans="2:6" x14ac:dyDescent="0.2">
      <c r="B799" s="39"/>
      <c r="C799" s="39"/>
      <c r="D799" s="39"/>
      <c r="E799" s="39"/>
      <c r="F799" s="39"/>
    </row>
    <row r="800" spans="2:6" x14ac:dyDescent="0.2">
      <c r="B800" s="39"/>
      <c r="C800" s="39"/>
      <c r="D800" s="39"/>
      <c r="E800" s="39"/>
      <c r="F800" s="39"/>
    </row>
    <row r="801" spans="2:6" x14ac:dyDescent="0.2">
      <c r="B801" s="39"/>
      <c r="C801" s="39"/>
      <c r="D801" s="39"/>
      <c r="E801" s="39"/>
      <c r="F801" s="39"/>
    </row>
    <row r="802" spans="2:6" x14ac:dyDescent="0.2">
      <c r="B802" s="39"/>
      <c r="C802" s="39"/>
      <c r="D802" s="39"/>
      <c r="E802" s="39"/>
      <c r="F802" s="39"/>
    </row>
    <row r="803" spans="2:6" x14ac:dyDescent="0.2">
      <c r="B803" s="39"/>
      <c r="C803" s="39"/>
      <c r="D803" s="39"/>
      <c r="E803" s="39"/>
      <c r="F803" s="39"/>
    </row>
    <row r="804" spans="2:6" x14ac:dyDescent="0.2">
      <c r="B804" s="39"/>
      <c r="C804" s="39"/>
      <c r="D804" s="39"/>
      <c r="E804" s="39"/>
      <c r="F804" s="39"/>
    </row>
    <row r="805" spans="2:6" x14ac:dyDescent="0.2">
      <c r="B805" s="39"/>
      <c r="C805" s="39"/>
      <c r="D805" s="39"/>
      <c r="E805" s="39"/>
      <c r="F805" s="39"/>
    </row>
    <row r="806" spans="2:6" x14ac:dyDescent="0.2">
      <c r="B806" s="39"/>
      <c r="C806" s="39"/>
      <c r="D806" s="39"/>
      <c r="E806" s="39"/>
      <c r="F806" s="39"/>
    </row>
    <row r="807" spans="2:6" x14ac:dyDescent="0.2">
      <c r="B807" s="39"/>
      <c r="C807" s="39"/>
      <c r="D807" s="39"/>
      <c r="E807" s="39"/>
      <c r="F807" s="39"/>
    </row>
    <row r="808" spans="2:6" x14ac:dyDescent="0.2">
      <c r="B808" s="39"/>
      <c r="C808" s="39"/>
      <c r="D808" s="39"/>
      <c r="E808" s="39"/>
      <c r="F808" s="39"/>
    </row>
    <row r="809" spans="2:6" x14ac:dyDescent="0.2">
      <c r="B809" s="39"/>
      <c r="C809" s="39"/>
      <c r="D809" s="39"/>
      <c r="E809" s="39"/>
      <c r="F809" s="39"/>
    </row>
    <row r="810" spans="2:6" x14ac:dyDescent="0.2">
      <c r="B810" s="39"/>
      <c r="C810" s="39"/>
      <c r="D810" s="39"/>
      <c r="E810" s="39"/>
      <c r="F810" s="39"/>
    </row>
    <row r="811" spans="2:6" x14ac:dyDescent="0.2">
      <c r="B811" s="39"/>
      <c r="C811" s="39"/>
      <c r="D811" s="39"/>
      <c r="E811" s="39"/>
      <c r="F811" s="39"/>
    </row>
    <row r="812" spans="2:6" x14ac:dyDescent="0.2">
      <c r="B812" s="39"/>
      <c r="C812" s="39"/>
      <c r="D812" s="39"/>
      <c r="E812" s="39"/>
      <c r="F812" s="39"/>
    </row>
    <row r="813" spans="2:6" x14ac:dyDescent="0.2">
      <c r="B813" s="39"/>
      <c r="C813" s="39"/>
      <c r="D813" s="39"/>
      <c r="E813" s="39"/>
      <c r="F813" s="39"/>
    </row>
    <row r="814" spans="2:6" x14ac:dyDescent="0.2">
      <c r="B814" s="39"/>
      <c r="C814" s="39"/>
      <c r="D814" s="39"/>
      <c r="E814" s="39"/>
      <c r="F814" s="39"/>
    </row>
    <row r="815" spans="2:6" x14ac:dyDescent="0.2">
      <c r="B815" s="39"/>
      <c r="C815" s="39"/>
      <c r="D815" s="39"/>
      <c r="E815" s="39"/>
      <c r="F815" s="39"/>
    </row>
    <row r="816" spans="2:6" x14ac:dyDescent="0.2">
      <c r="B816" s="39"/>
      <c r="C816" s="39"/>
      <c r="D816" s="39"/>
      <c r="E816" s="39"/>
      <c r="F816" s="39"/>
    </row>
    <row r="817" spans="2:6" x14ac:dyDescent="0.2">
      <c r="B817" s="39"/>
      <c r="C817" s="39"/>
      <c r="D817" s="39"/>
      <c r="E817" s="39"/>
      <c r="F817" s="39"/>
    </row>
    <row r="818" spans="2:6" x14ac:dyDescent="0.2">
      <c r="B818" s="39"/>
      <c r="C818" s="39"/>
      <c r="D818" s="39"/>
      <c r="E818" s="39"/>
      <c r="F818" s="39"/>
    </row>
    <row r="819" spans="2:6" x14ac:dyDescent="0.2">
      <c r="B819" s="39"/>
      <c r="C819" s="39"/>
      <c r="D819" s="39"/>
      <c r="E819" s="39"/>
      <c r="F819" s="39"/>
    </row>
    <row r="820" spans="2:6" x14ac:dyDescent="0.2">
      <c r="B820" s="39"/>
      <c r="C820" s="39"/>
      <c r="D820" s="39"/>
      <c r="E820" s="39"/>
      <c r="F820" s="39"/>
    </row>
    <row r="821" spans="2:6" x14ac:dyDescent="0.2">
      <c r="B821" s="39"/>
      <c r="C821" s="39"/>
      <c r="D821" s="39"/>
      <c r="E821" s="39"/>
      <c r="F821" s="39"/>
    </row>
    <row r="822" spans="2:6" x14ac:dyDescent="0.2">
      <c r="B822" s="39"/>
      <c r="C822" s="39"/>
      <c r="D822" s="39"/>
      <c r="E822" s="39"/>
      <c r="F822" s="39"/>
    </row>
    <row r="823" spans="2:6" x14ac:dyDescent="0.2">
      <c r="B823" s="39"/>
      <c r="C823" s="39"/>
      <c r="D823" s="39"/>
      <c r="E823" s="39"/>
      <c r="F823" s="39"/>
    </row>
    <row r="824" spans="2:6" x14ac:dyDescent="0.2">
      <c r="B824" s="39"/>
      <c r="C824" s="39"/>
      <c r="D824" s="39"/>
      <c r="E824" s="39"/>
      <c r="F824" s="39"/>
    </row>
    <row r="825" spans="2:6" x14ac:dyDescent="0.2">
      <c r="B825" s="39"/>
      <c r="C825" s="39"/>
      <c r="D825" s="39"/>
      <c r="E825" s="39"/>
      <c r="F825" s="39"/>
    </row>
    <row r="826" spans="2:6" x14ac:dyDescent="0.2">
      <c r="B826" s="39"/>
      <c r="C826" s="39"/>
      <c r="D826" s="39"/>
      <c r="E826" s="39"/>
      <c r="F826" s="39"/>
    </row>
    <row r="827" spans="2:6" x14ac:dyDescent="0.2">
      <c r="B827" s="39"/>
      <c r="C827" s="39"/>
      <c r="D827" s="39"/>
      <c r="E827" s="39"/>
      <c r="F827" s="39"/>
    </row>
    <row r="828" spans="2:6" x14ac:dyDescent="0.2">
      <c r="B828" s="39"/>
      <c r="C828" s="39"/>
      <c r="D828" s="39"/>
      <c r="E828" s="39"/>
      <c r="F828" s="39"/>
    </row>
    <row r="829" spans="2:6" x14ac:dyDescent="0.2">
      <c r="B829" s="39"/>
      <c r="C829" s="39"/>
      <c r="D829" s="39"/>
      <c r="E829" s="39"/>
      <c r="F829" s="39"/>
    </row>
    <row r="830" spans="2:6" x14ac:dyDescent="0.2">
      <c r="B830" s="39"/>
      <c r="C830" s="39"/>
      <c r="D830" s="39"/>
      <c r="E830" s="39"/>
      <c r="F830" s="39"/>
    </row>
    <row r="831" spans="2:6" x14ac:dyDescent="0.2">
      <c r="B831" s="39"/>
      <c r="C831" s="39"/>
      <c r="D831" s="39"/>
      <c r="E831" s="39"/>
      <c r="F831" s="39"/>
    </row>
    <row r="832" spans="2:6" x14ac:dyDescent="0.2">
      <c r="B832" s="39"/>
      <c r="C832" s="39"/>
      <c r="D832" s="39"/>
      <c r="E832" s="39"/>
      <c r="F832" s="39"/>
    </row>
    <row r="833" spans="2:6" x14ac:dyDescent="0.2">
      <c r="B833" s="39"/>
      <c r="C833" s="39"/>
      <c r="D833" s="39"/>
      <c r="E833" s="39"/>
      <c r="F833" s="39"/>
    </row>
    <row r="834" spans="2:6" x14ac:dyDescent="0.2">
      <c r="B834" s="39"/>
      <c r="C834" s="39"/>
      <c r="D834" s="39"/>
      <c r="E834" s="39"/>
      <c r="F834" s="39"/>
    </row>
    <row r="835" spans="2:6" x14ac:dyDescent="0.2">
      <c r="B835" s="39"/>
      <c r="C835" s="39"/>
      <c r="D835" s="39"/>
      <c r="E835" s="39"/>
      <c r="F835" s="39"/>
    </row>
    <row r="836" spans="2:6" x14ac:dyDescent="0.2">
      <c r="B836" s="39"/>
      <c r="C836" s="39"/>
      <c r="D836" s="39"/>
      <c r="E836" s="39"/>
      <c r="F836" s="39"/>
    </row>
    <row r="837" spans="2:6" x14ac:dyDescent="0.2">
      <c r="B837" s="39"/>
      <c r="C837" s="39"/>
      <c r="D837" s="39"/>
      <c r="E837" s="39"/>
      <c r="F837" s="39"/>
    </row>
    <row r="838" spans="2:6" x14ac:dyDescent="0.2">
      <c r="B838" s="39"/>
      <c r="C838" s="39"/>
      <c r="D838" s="39"/>
      <c r="E838" s="39"/>
      <c r="F838" s="39"/>
    </row>
    <row r="839" spans="2:6" x14ac:dyDescent="0.2">
      <c r="B839" s="39"/>
      <c r="C839" s="39"/>
      <c r="D839" s="39"/>
      <c r="E839" s="39"/>
      <c r="F839" s="39"/>
    </row>
    <row r="840" spans="2:6" x14ac:dyDescent="0.2">
      <c r="B840" s="39"/>
      <c r="C840" s="39"/>
      <c r="D840" s="39"/>
      <c r="E840" s="39"/>
      <c r="F840" s="39"/>
    </row>
    <row r="841" spans="2:6" x14ac:dyDescent="0.2">
      <c r="B841" s="39"/>
      <c r="C841" s="39"/>
      <c r="D841" s="39"/>
      <c r="E841" s="39"/>
      <c r="F841" s="39"/>
    </row>
    <row r="842" spans="2:6" x14ac:dyDescent="0.2">
      <c r="B842" s="39"/>
      <c r="C842" s="39"/>
      <c r="D842" s="39"/>
      <c r="E842" s="39"/>
      <c r="F842" s="39"/>
    </row>
    <row r="843" spans="2:6" x14ac:dyDescent="0.2">
      <c r="B843" s="39"/>
      <c r="C843" s="39"/>
      <c r="D843" s="39"/>
      <c r="E843" s="39"/>
      <c r="F843" s="39"/>
    </row>
    <row r="844" spans="2:6" x14ac:dyDescent="0.2">
      <c r="B844" s="39"/>
      <c r="C844" s="39"/>
      <c r="D844" s="39"/>
      <c r="E844" s="39"/>
      <c r="F844" s="39"/>
    </row>
    <row r="845" spans="2:6" x14ac:dyDescent="0.2">
      <c r="B845" s="39"/>
      <c r="C845" s="39"/>
      <c r="D845" s="39"/>
      <c r="E845" s="39"/>
      <c r="F845" s="39"/>
    </row>
    <row r="846" spans="2:6" x14ac:dyDescent="0.2">
      <c r="B846" s="39"/>
      <c r="C846" s="39"/>
      <c r="D846" s="39"/>
      <c r="E846" s="39"/>
      <c r="F846" s="39"/>
    </row>
    <row r="847" spans="2:6" x14ac:dyDescent="0.2">
      <c r="B847" s="39"/>
      <c r="C847" s="39"/>
      <c r="D847" s="39"/>
      <c r="E847" s="39"/>
      <c r="F847" s="39"/>
    </row>
    <row r="848" spans="2:6" x14ac:dyDescent="0.2">
      <c r="B848" s="39"/>
      <c r="C848" s="39"/>
      <c r="D848" s="39"/>
      <c r="E848" s="39"/>
      <c r="F848" s="39"/>
    </row>
    <row r="849" spans="2:6" x14ac:dyDescent="0.2">
      <c r="B849" s="39"/>
      <c r="C849" s="39"/>
      <c r="D849" s="39"/>
      <c r="E849" s="39"/>
      <c r="F849" s="39"/>
    </row>
    <row r="850" spans="2:6" x14ac:dyDescent="0.2">
      <c r="B850" s="39"/>
      <c r="C850" s="39"/>
      <c r="D850" s="39"/>
      <c r="E850" s="39"/>
      <c r="F850" s="39"/>
    </row>
    <row r="851" spans="2:6" x14ac:dyDescent="0.2">
      <c r="B851" s="39"/>
      <c r="C851" s="39"/>
      <c r="D851" s="39"/>
      <c r="E851" s="39"/>
      <c r="F851" s="39"/>
    </row>
    <row r="852" spans="2:6" x14ac:dyDescent="0.2">
      <c r="B852" s="39"/>
      <c r="C852" s="39"/>
      <c r="D852" s="39"/>
      <c r="E852" s="39"/>
      <c r="F852" s="39"/>
    </row>
    <row r="853" spans="2:6" x14ac:dyDescent="0.2">
      <c r="B853" s="39"/>
      <c r="C853" s="39"/>
      <c r="D853" s="39"/>
      <c r="E853" s="39"/>
      <c r="F853" s="39"/>
    </row>
    <row r="854" spans="2:6" x14ac:dyDescent="0.2">
      <c r="B854" s="39"/>
      <c r="C854" s="39"/>
      <c r="D854" s="39"/>
      <c r="E854" s="39"/>
      <c r="F854" s="39"/>
    </row>
    <row r="855" spans="2:6" x14ac:dyDescent="0.2">
      <c r="B855" s="39"/>
      <c r="C855" s="39"/>
      <c r="D855" s="39"/>
      <c r="E855" s="39"/>
      <c r="F855" s="39"/>
    </row>
    <row r="856" spans="2:6" x14ac:dyDescent="0.2">
      <c r="B856" s="39"/>
      <c r="C856" s="39"/>
      <c r="D856" s="39"/>
      <c r="E856" s="39"/>
      <c r="F856" s="39"/>
    </row>
    <row r="857" spans="2:6" x14ac:dyDescent="0.2">
      <c r="B857" s="39"/>
      <c r="C857" s="39"/>
      <c r="D857" s="39"/>
      <c r="E857" s="39"/>
      <c r="F857" s="39"/>
    </row>
    <row r="858" spans="2:6" x14ac:dyDescent="0.2">
      <c r="B858" s="39"/>
      <c r="C858" s="39"/>
      <c r="D858" s="39"/>
      <c r="E858" s="39"/>
      <c r="F858" s="39"/>
    </row>
    <row r="859" spans="2:6" x14ac:dyDescent="0.2">
      <c r="B859" s="39"/>
      <c r="C859" s="39"/>
      <c r="D859" s="39"/>
      <c r="E859" s="39"/>
      <c r="F859" s="39"/>
    </row>
    <row r="860" spans="2:6" x14ac:dyDescent="0.2">
      <c r="B860" s="39"/>
      <c r="C860" s="39"/>
      <c r="D860" s="39"/>
      <c r="E860" s="39"/>
      <c r="F860" s="39"/>
    </row>
    <row r="861" spans="2:6" x14ac:dyDescent="0.2">
      <c r="B861" s="39"/>
      <c r="C861" s="39"/>
      <c r="D861" s="39"/>
      <c r="E861" s="39"/>
      <c r="F861" s="39"/>
    </row>
    <row r="862" spans="2:6" x14ac:dyDescent="0.2">
      <c r="B862" s="39"/>
      <c r="C862" s="39"/>
      <c r="D862" s="39"/>
      <c r="E862" s="39"/>
      <c r="F862" s="39"/>
    </row>
    <row r="863" spans="2:6" x14ac:dyDescent="0.2">
      <c r="B863" s="39"/>
      <c r="C863" s="39"/>
      <c r="D863" s="39"/>
      <c r="E863" s="39"/>
      <c r="F863" s="39"/>
    </row>
    <row r="864" spans="2:6" x14ac:dyDescent="0.2">
      <c r="B864" s="39"/>
      <c r="C864" s="39"/>
      <c r="D864" s="39"/>
      <c r="E864" s="39"/>
      <c r="F864" s="39"/>
    </row>
    <row r="865" spans="2:6" x14ac:dyDescent="0.2">
      <c r="B865" s="39"/>
      <c r="C865" s="39"/>
      <c r="D865" s="39"/>
      <c r="E865" s="39"/>
      <c r="F865" s="39"/>
    </row>
    <row r="866" spans="2:6" x14ac:dyDescent="0.2">
      <c r="B866" s="39"/>
      <c r="C866" s="39"/>
      <c r="D866" s="39"/>
      <c r="E866" s="39"/>
      <c r="F866" s="39"/>
    </row>
    <row r="867" spans="2:6" x14ac:dyDescent="0.2">
      <c r="B867" s="39"/>
      <c r="C867" s="39"/>
      <c r="D867" s="39"/>
      <c r="E867" s="39"/>
      <c r="F867" s="39"/>
    </row>
    <row r="868" spans="2:6" x14ac:dyDescent="0.2">
      <c r="B868" s="39"/>
      <c r="C868" s="39"/>
      <c r="D868" s="39"/>
      <c r="E868" s="39"/>
      <c r="F868" s="39"/>
    </row>
    <row r="869" spans="2:6" x14ac:dyDescent="0.2">
      <c r="B869" s="39"/>
      <c r="C869" s="39"/>
      <c r="D869" s="39"/>
      <c r="E869" s="39"/>
      <c r="F869" s="39"/>
    </row>
    <row r="870" spans="2:6" x14ac:dyDescent="0.2">
      <c r="B870" s="39"/>
      <c r="C870" s="39"/>
      <c r="D870" s="39"/>
      <c r="E870" s="39"/>
      <c r="F870" s="39"/>
    </row>
    <row r="871" spans="2:6" x14ac:dyDescent="0.2">
      <c r="B871" s="39"/>
      <c r="C871" s="39"/>
      <c r="D871" s="39"/>
      <c r="E871" s="39"/>
      <c r="F871" s="39"/>
    </row>
    <row r="872" spans="2:6" x14ac:dyDescent="0.2">
      <c r="B872" s="39"/>
      <c r="C872" s="39"/>
      <c r="D872" s="39"/>
      <c r="E872" s="39"/>
      <c r="F872" s="39"/>
    </row>
    <row r="873" spans="2:6" x14ac:dyDescent="0.2">
      <c r="B873" s="39"/>
      <c r="C873" s="39"/>
      <c r="D873" s="39"/>
      <c r="E873" s="39"/>
      <c r="F873" s="39"/>
    </row>
    <row r="874" spans="2:6" x14ac:dyDescent="0.2">
      <c r="B874" s="39"/>
      <c r="C874" s="39"/>
      <c r="D874" s="39"/>
      <c r="E874" s="39"/>
      <c r="F874" s="39"/>
    </row>
    <row r="875" spans="2:6" x14ac:dyDescent="0.2">
      <c r="B875" s="39"/>
      <c r="C875" s="39"/>
      <c r="D875" s="39"/>
      <c r="E875" s="39"/>
      <c r="F875" s="39"/>
    </row>
    <row r="876" spans="2:6" x14ac:dyDescent="0.2">
      <c r="B876" s="39"/>
      <c r="C876" s="39"/>
      <c r="D876" s="39"/>
      <c r="E876" s="39"/>
      <c r="F876" s="39"/>
    </row>
    <row r="877" spans="2:6" x14ac:dyDescent="0.2">
      <c r="B877" s="39"/>
      <c r="C877" s="39"/>
      <c r="D877" s="39"/>
      <c r="E877" s="39"/>
      <c r="F877" s="39"/>
    </row>
    <row r="878" spans="2:6" x14ac:dyDescent="0.2">
      <c r="B878" s="39"/>
      <c r="C878" s="39"/>
      <c r="D878" s="39"/>
      <c r="E878" s="39"/>
      <c r="F878" s="39"/>
    </row>
    <row r="879" spans="2:6" x14ac:dyDescent="0.2">
      <c r="B879" s="39"/>
      <c r="C879" s="39"/>
      <c r="D879" s="39"/>
      <c r="E879" s="39"/>
      <c r="F879" s="39"/>
    </row>
    <row r="880" spans="2:6" x14ac:dyDescent="0.2">
      <c r="B880" s="39"/>
      <c r="C880" s="39"/>
      <c r="D880" s="39"/>
      <c r="E880" s="39"/>
      <c r="F880" s="39"/>
    </row>
    <row r="881" spans="2:6" x14ac:dyDescent="0.2">
      <c r="B881" s="39"/>
      <c r="C881" s="39"/>
      <c r="D881" s="39"/>
      <c r="E881" s="39"/>
      <c r="F881" s="39"/>
    </row>
    <row r="882" spans="2:6" x14ac:dyDescent="0.2">
      <c r="B882" s="39"/>
      <c r="C882" s="39"/>
      <c r="D882" s="39"/>
      <c r="E882" s="39"/>
      <c r="F882" s="39"/>
    </row>
    <row r="883" spans="2:6" x14ac:dyDescent="0.2">
      <c r="B883" s="39"/>
      <c r="C883" s="39"/>
      <c r="D883" s="39"/>
      <c r="E883" s="39"/>
      <c r="F883" s="39"/>
    </row>
    <row r="884" spans="2:6" x14ac:dyDescent="0.2">
      <c r="B884" s="39"/>
      <c r="C884" s="39"/>
      <c r="D884" s="39"/>
      <c r="E884" s="39"/>
      <c r="F884" s="39"/>
    </row>
    <row r="885" spans="2:6" x14ac:dyDescent="0.2">
      <c r="B885" s="39"/>
      <c r="C885" s="39"/>
      <c r="D885" s="39"/>
      <c r="E885" s="39"/>
      <c r="F885" s="39"/>
    </row>
    <row r="886" spans="2:6" x14ac:dyDescent="0.2">
      <c r="B886" s="39"/>
      <c r="C886" s="39"/>
      <c r="D886" s="39"/>
      <c r="E886" s="39"/>
      <c r="F886" s="39"/>
    </row>
    <row r="887" spans="2:6" x14ac:dyDescent="0.2">
      <c r="B887" s="39"/>
      <c r="C887" s="39"/>
      <c r="D887" s="39"/>
      <c r="E887" s="39"/>
      <c r="F887" s="39"/>
    </row>
    <row r="888" spans="2:6" x14ac:dyDescent="0.2">
      <c r="B888" s="39"/>
      <c r="C888" s="39"/>
      <c r="D888" s="39"/>
      <c r="E888" s="39"/>
      <c r="F888" s="39"/>
    </row>
    <row r="889" spans="2:6" x14ac:dyDescent="0.2">
      <c r="B889" s="39"/>
      <c r="C889" s="39"/>
      <c r="D889" s="39"/>
      <c r="E889" s="39"/>
      <c r="F889" s="39"/>
    </row>
    <row r="890" spans="2:6" x14ac:dyDescent="0.2">
      <c r="B890" s="39"/>
      <c r="C890" s="39"/>
      <c r="D890" s="39"/>
      <c r="E890" s="39"/>
      <c r="F890" s="39"/>
    </row>
    <row r="891" spans="2:6" x14ac:dyDescent="0.2">
      <c r="B891" s="39"/>
      <c r="C891" s="39"/>
      <c r="D891" s="39"/>
      <c r="E891" s="39"/>
      <c r="F891" s="39"/>
    </row>
    <row r="892" spans="2:6" x14ac:dyDescent="0.2">
      <c r="B892" s="39"/>
      <c r="C892" s="39"/>
      <c r="D892" s="39"/>
      <c r="E892" s="39"/>
      <c r="F892" s="39"/>
    </row>
    <row r="893" spans="2:6" x14ac:dyDescent="0.2">
      <c r="B893" s="39"/>
      <c r="C893" s="39"/>
      <c r="D893" s="39"/>
      <c r="E893" s="39"/>
      <c r="F893" s="39"/>
    </row>
    <row r="894" spans="2:6" x14ac:dyDescent="0.2">
      <c r="B894" s="39"/>
      <c r="C894" s="39"/>
      <c r="D894" s="39"/>
      <c r="E894" s="39"/>
      <c r="F894" s="39"/>
    </row>
    <row r="895" spans="2:6" x14ac:dyDescent="0.2">
      <c r="B895" s="39"/>
      <c r="C895" s="39"/>
      <c r="D895" s="39"/>
      <c r="E895" s="39"/>
      <c r="F895" s="39"/>
    </row>
    <row r="896" spans="2:6" x14ac:dyDescent="0.2">
      <c r="B896" s="39"/>
      <c r="C896" s="39"/>
      <c r="D896" s="39"/>
      <c r="E896" s="39"/>
      <c r="F896" s="39"/>
    </row>
    <row r="897" spans="2:6" x14ac:dyDescent="0.2">
      <c r="B897" s="39"/>
      <c r="C897" s="39"/>
      <c r="D897" s="39"/>
      <c r="E897" s="39"/>
      <c r="F897" s="39"/>
    </row>
    <row r="898" spans="2:6" x14ac:dyDescent="0.2">
      <c r="B898" s="39"/>
      <c r="C898" s="39"/>
      <c r="D898" s="39"/>
      <c r="E898" s="39"/>
      <c r="F898" s="39"/>
    </row>
    <row r="899" spans="2:6" x14ac:dyDescent="0.2">
      <c r="B899" s="39"/>
      <c r="C899" s="39"/>
      <c r="D899" s="39"/>
      <c r="E899" s="39"/>
      <c r="F899" s="39"/>
    </row>
    <row r="900" spans="2:6" x14ac:dyDescent="0.2">
      <c r="B900" s="39"/>
      <c r="C900" s="39"/>
      <c r="D900" s="39"/>
      <c r="E900" s="39"/>
      <c r="F900" s="39"/>
    </row>
    <row r="901" spans="2:6" x14ac:dyDescent="0.2">
      <c r="B901" s="39"/>
      <c r="C901" s="39"/>
      <c r="D901" s="39"/>
      <c r="E901" s="39"/>
      <c r="F901" s="39"/>
    </row>
    <row r="902" spans="2:6" x14ac:dyDescent="0.2">
      <c r="B902" s="39"/>
      <c r="C902" s="39"/>
      <c r="D902" s="39"/>
      <c r="E902" s="39"/>
      <c r="F902" s="39"/>
    </row>
    <row r="903" spans="2:6" x14ac:dyDescent="0.2">
      <c r="B903" s="39"/>
      <c r="C903" s="39"/>
      <c r="D903" s="39"/>
      <c r="E903" s="39"/>
      <c r="F903" s="39"/>
    </row>
    <row r="904" spans="2:6" x14ac:dyDescent="0.2">
      <c r="B904" s="39"/>
      <c r="C904" s="39"/>
      <c r="D904" s="39"/>
      <c r="E904" s="39"/>
      <c r="F904" s="39"/>
    </row>
    <row r="905" spans="2:6" x14ac:dyDescent="0.2">
      <c r="B905" s="39"/>
      <c r="C905" s="39"/>
      <c r="D905" s="39"/>
      <c r="E905" s="39"/>
      <c r="F905" s="39"/>
    </row>
    <row r="906" spans="2:6" x14ac:dyDescent="0.2">
      <c r="B906" s="39"/>
      <c r="C906" s="39"/>
      <c r="D906" s="39"/>
      <c r="E906" s="39"/>
      <c r="F906" s="39"/>
    </row>
    <row r="907" spans="2:6" x14ac:dyDescent="0.2">
      <c r="B907" s="39"/>
      <c r="C907" s="39"/>
      <c r="D907" s="39"/>
      <c r="E907" s="39"/>
      <c r="F907" s="39"/>
    </row>
    <row r="908" spans="2:6" x14ac:dyDescent="0.2">
      <c r="B908" s="39"/>
      <c r="C908" s="39"/>
      <c r="D908" s="39"/>
      <c r="E908" s="39"/>
      <c r="F908" s="39"/>
    </row>
    <row r="909" spans="2:6" x14ac:dyDescent="0.2">
      <c r="B909" s="39"/>
      <c r="C909" s="39"/>
      <c r="D909" s="39"/>
      <c r="E909" s="39"/>
      <c r="F909" s="39"/>
    </row>
    <row r="910" spans="2:6" x14ac:dyDescent="0.2">
      <c r="B910" s="39"/>
      <c r="C910" s="39"/>
      <c r="D910" s="39"/>
      <c r="E910" s="39"/>
      <c r="F910" s="39"/>
    </row>
    <row r="911" spans="2:6" x14ac:dyDescent="0.2">
      <c r="B911" s="39"/>
      <c r="C911" s="39"/>
      <c r="D911" s="39"/>
      <c r="E911" s="39"/>
      <c r="F911" s="39"/>
    </row>
    <row r="912" spans="2:6" x14ac:dyDescent="0.2">
      <c r="B912" s="39"/>
      <c r="C912" s="39"/>
      <c r="D912" s="39"/>
      <c r="E912" s="39"/>
      <c r="F912" s="39"/>
    </row>
    <row r="913" spans="2:6" x14ac:dyDescent="0.2">
      <c r="B913" s="39"/>
      <c r="C913" s="39"/>
      <c r="D913" s="39"/>
      <c r="E913" s="39"/>
      <c r="F913" s="39"/>
    </row>
    <row r="914" spans="2:6" x14ac:dyDescent="0.2">
      <c r="B914" s="39"/>
      <c r="C914" s="39"/>
      <c r="D914" s="39"/>
      <c r="E914" s="39"/>
      <c r="F914" s="39"/>
    </row>
    <row r="915" spans="2:6" x14ac:dyDescent="0.2">
      <c r="B915" s="39"/>
      <c r="C915" s="39"/>
      <c r="D915" s="39"/>
      <c r="E915" s="39"/>
      <c r="F915" s="39"/>
    </row>
    <row r="916" spans="2:6" x14ac:dyDescent="0.2">
      <c r="B916" s="39"/>
      <c r="C916" s="39"/>
      <c r="D916" s="39"/>
      <c r="E916" s="39"/>
      <c r="F916" s="39"/>
    </row>
    <row r="917" spans="2:6" x14ac:dyDescent="0.2">
      <c r="B917" s="39"/>
      <c r="C917" s="39"/>
      <c r="D917" s="39"/>
      <c r="E917" s="39"/>
      <c r="F917" s="39"/>
    </row>
    <row r="918" spans="2:6" x14ac:dyDescent="0.2">
      <c r="B918" s="39"/>
      <c r="C918" s="39"/>
      <c r="D918" s="39"/>
      <c r="E918" s="39"/>
      <c r="F918" s="39"/>
    </row>
    <row r="919" spans="2:6" x14ac:dyDescent="0.2">
      <c r="B919" s="39"/>
      <c r="C919" s="39"/>
      <c r="D919" s="39"/>
      <c r="E919" s="39"/>
      <c r="F919" s="39"/>
    </row>
    <row r="920" spans="2:6" x14ac:dyDescent="0.2">
      <c r="B920" s="39"/>
      <c r="C920" s="39"/>
      <c r="D920" s="39"/>
      <c r="E920" s="39"/>
      <c r="F920" s="39"/>
    </row>
    <row r="921" spans="2:6" x14ac:dyDescent="0.2">
      <c r="B921" s="39"/>
      <c r="C921" s="39"/>
      <c r="D921" s="39"/>
      <c r="E921" s="39"/>
      <c r="F921" s="39"/>
    </row>
    <row r="922" spans="2:6" x14ac:dyDescent="0.2">
      <c r="B922" s="39"/>
      <c r="C922" s="39"/>
      <c r="D922" s="39"/>
      <c r="E922" s="39"/>
      <c r="F922" s="39"/>
    </row>
    <row r="923" spans="2:6" x14ac:dyDescent="0.2">
      <c r="B923" s="39"/>
      <c r="C923" s="39"/>
      <c r="D923" s="39"/>
      <c r="E923" s="39"/>
      <c r="F923" s="39"/>
    </row>
    <row r="924" spans="2:6" x14ac:dyDescent="0.2">
      <c r="B924" s="39"/>
      <c r="C924" s="39"/>
      <c r="D924" s="39"/>
      <c r="E924" s="39"/>
      <c r="F924" s="39"/>
    </row>
    <row r="925" spans="2:6" x14ac:dyDescent="0.2">
      <c r="B925" s="39"/>
      <c r="C925" s="39"/>
      <c r="D925" s="39"/>
      <c r="E925" s="39"/>
      <c r="F925" s="39"/>
    </row>
    <row r="926" spans="2:6" x14ac:dyDescent="0.2">
      <c r="B926" s="39"/>
      <c r="C926" s="39"/>
      <c r="D926" s="39"/>
      <c r="E926" s="39"/>
      <c r="F926" s="39"/>
    </row>
    <row r="927" spans="2:6" x14ac:dyDescent="0.2">
      <c r="B927" s="39"/>
      <c r="C927" s="39"/>
      <c r="D927" s="39"/>
      <c r="E927" s="39"/>
      <c r="F927" s="39"/>
    </row>
    <row r="928" spans="2:6" x14ac:dyDescent="0.2">
      <c r="B928" s="39"/>
      <c r="C928" s="39"/>
      <c r="D928" s="39"/>
      <c r="E928" s="39"/>
      <c r="F928" s="39"/>
    </row>
    <row r="929" spans="2:6" x14ac:dyDescent="0.2">
      <c r="B929" s="39"/>
      <c r="C929" s="39"/>
      <c r="D929" s="39"/>
      <c r="E929" s="39"/>
      <c r="F929" s="39"/>
    </row>
    <row r="930" spans="2:6" x14ac:dyDescent="0.2">
      <c r="B930" s="39"/>
      <c r="C930" s="39"/>
      <c r="D930" s="39"/>
      <c r="E930" s="39"/>
      <c r="F930" s="39"/>
    </row>
    <row r="931" spans="2:6" x14ac:dyDescent="0.2">
      <c r="B931" s="39"/>
      <c r="C931" s="39"/>
      <c r="D931" s="39"/>
      <c r="E931" s="39"/>
      <c r="F931" s="39"/>
    </row>
    <row r="932" spans="2:6" x14ac:dyDescent="0.2">
      <c r="B932" s="39"/>
      <c r="C932" s="39"/>
      <c r="D932" s="39"/>
      <c r="E932" s="39"/>
      <c r="F932" s="39"/>
    </row>
    <row r="933" spans="2:6" x14ac:dyDescent="0.2">
      <c r="B933" s="39"/>
      <c r="C933" s="39"/>
      <c r="D933" s="39"/>
      <c r="E933" s="39"/>
      <c r="F933" s="39"/>
    </row>
    <row r="934" spans="2:6" x14ac:dyDescent="0.2">
      <c r="B934" s="39"/>
      <c r="C934" s="39"/>
      <c r="D934" s="39"/>
      <c r="E934" s="39"/>
      <c r="F934" s="39"/>
    </row>
    <row r="935" spans="2:6" x14ac:dyDescent="0.2">
      <c r="B935" s="39"/>
      <c r="C935" s="39"/>
      <c r="D935" s="39"/>
      <c r="E935" s="39"/>
      <c r="F935" s="39"/>
    </row>
    <row r="936" spans="2:6" x14ac:dyDescent="0.2">
      <c r="B936" s="39"/>
      <c r="C936" s="39"/>
      <c r="D936" s="39"/>
      <c r="E936" s="39"/>
      <c r="F936" s="39"/>
    </row>
    <row r="937" spans="2:6" x14ac:dyDescent="0.2">
      <c r="B937" s="39"/>
      <c r="C937" s="39"/>
      <c r="D937" s="39"/>
      <c r="E937" s="39"/>
      <c r="F937" s="39"/>
    </row>
    <row r="938" spans="2:6" x14ac:dyDescent="0.2">
      <c r="B938" s="39"/>
      <c r="C938" s="39"/>
      <c r="D938" s="39"/>
      <c r="E938" s="39"/>
      <c r="F938" s="39"/>
    </row>
    <row r="939" spans="2:6" x14ac:dyDescent="0.2">
      <c r="B939" s="39"/>
      <c r="C939" s="39"/>
      <c r="D939" s="39"/>
      <c r="E939" s="39"/>
      <c r="F939" s="39"/>
    </row>
    <row r="940" spans="2:6" x14ac:dyDescent="0.2">
      <c r="B940" s="39"/>
      <c r="C940" s="39"/>
      <c r="D940" s="39"/>
      <c r="E940" s="39"/>
      <c r="F940" s="39"/>
    </row>
    <row r="941" spans="2:6" x14ac:dyDescent="0.2">
      <c r="B941" s="39"/>
      <c r="C941" s="39"/>
      <c r="D941" s="39"/>
      <c r="E941" s="39"/>
      <c r="F941" s="39"/>
    </row>
    <row r="942" spans="2:6" x14ac:dyDescent="0.2">
      <c r="B942" s="39"/>
      <c r="C942" s="39"/>
      <c r="D942" s="39"/>
      <c r="E942" s="39"/>
      <c r="F942" s="39"/>
    </row>
    <row r="943" spans="2:6" x14ac:dyDescent="0.2">
      <c r="B943" s="39"/>
      <c r="C943" s="39"/>
      <c r="D943" s="39"/>
      <c r="E943" s="39"/>
      <c r="F943" s="39"/>
    </row>
    <row r="944" spans="2:6" x14ac:dyDescent="0.2">
      <c r="B944" s="39"/>
      <c r="C944" s="39"/>
      <c r="D944" s="39"/>
      <c r="E944" s="39"/>
      <c r="F944" s="39"/>
    </row>
    <row r="945" spans="2:6" x14ac:dyDescent="0.2">
      <c r="B945" s="39"/>
      <c r="C945" s="39"/>
      <c r="D945" s="39"/>
      <c r="E945" s="39"/>
      <c r="F945" s="39"/>
    </row>
    <row r="946" spans="2:6" x14ac:dyDescent="0.2">
      <c r="B946" s="39"/>
      <c r="C946" s="39"/>
      <c r="D946" s="39"/>
      <c r="E946" s="39"/>
      <c r="F946" s="39"/>
    </row>
    <row r="947" spans="2:6" x14ac:dyDescent="0.2">
      <c r="B947" s="39"/>
      <c r="C947" s="39"/>
      <c r="D947" s="39"/>
      <c r="E947" s="39"/>
      <c r="F947" s="39"/>
    </row>
    <row r="948" spans="2:6" x14ac:dyDescent="0.2">
      <c r="B948" s="39"/>
      <c r="C948" s="39"/>
      <c r="D948" s="39"/>
      <c r="E948" s="39"/>
      <c r="F948" s="39"/>
    </row>
    <row r="949" spans="2:6" x14ac:dyDescent="0.2">
      <c r="B949" s="39"/>
      <c r="C949" s="39"/>
      <c r="D949" s="39"/>
      <c r="E949" s="39"/>
      <c r="F949" s="39"/>
    </row>
    <row r="950" spans="2:6" x14ac:dyDescent="0.2">
      <c r="B950" s="39"/>
      <c r="C950" s="39"/>
      <c r="D950" s="39"/>
      <c r="E950" s="39"/>
      <c r="F950" s="39"/>
    </row>
    <row r="951" spans="2:6" x14ac:dyDescent="0.2">
      <c r="B951" s="39"/>
      <c r="C951" s="39"/>
      <c r="D951" s="39"/>
      <c r="E951" s="39"/>
      <c r="F951" s="39"/>
    </row>
    <row r="952" spans="2:6" x14ac:dyDescent="0.2">
      <c r="B952" s="39"/>
      <c r="C952" s="39"/>
      <c r="D952" s="39"/>
      <c r="E952" s="39"/>
      <c r="F952" s="39"/>
    </row>
    <row r="953" spans="2:6" x14ac:dyDescent="0.2">
      <c r="B953" s="39"/>
      <c r="C953" s="39"/>
      <c r="D953" s="39"/>
      <c r="E953" s="39"/>
      <c r="F953" s="39"/>
    </row>
    <row r="954" spans="2:6" x14ac:dyDescent="0.2">
      <c r="B954" s="39"/>
      <c r="C954" s="39"/>
      <c r="D954" s="39"/>
      <c r="E954" s="39"/>
      <c r="F954" s="39"/>
    </row>
    <row r="955" spans="2:6" x14ac:dyDescent="0.2">
      <c r="B955" s="39"/>
      <c r="C955" s="39"/>
      <c r="D955" s="39"/>
      <c r="E955" s="39"/>
      <c r="F955" s="39"/>
    </row>
    <row r="956" spans="2:6" x14ac:dyDescent="0.2">
      <c r="B956" s="39"/>
      <c r="C956" s="39"/>
      <c r="D956" s="39"/>
      <c r="E956" s="39"/>
      <c r="F956" s="39"/>
    </row>
    <row r="957" spans="2:6" x14ac:dyDescent="0.2">
      <c r="B957" s="39"/>
      <c r="C957" s="39"/>
      <c r="D957" s="39"/>
      <c r="E957" s="39"/>
      <c r="F957" s="39"/>
    </row>
    <row r="958" spans="2:6" x14ac:dyDescent="0.2">
      <c r="B958" s="39"/>
      <c r="C958" s="39"/>
      <c r="D958" s="39"/>
      <c r="E958" s="39"/>
      <c r="F958" s="39"/>
    </row>
    <row r="959" spans="2:6" x14ac:dyDescent="0.2">
      <c r="B959" s="39"/>
      <c r="C959" s="39"/>
      <c r="D959" s="39"/>
      <c r="E959" s="39"/>
      <c r="F959" s="39"/>
    </row>
    <row r="960" spans="2:6" x14ac:dyDescent="0.2">
      <c r="B960" s="39"/>
      <c r="C960" s="39"/>
      <c r="D960" s="39"/>
      <c r="E960" s="39"/>
      <c r="F960" s="39"/>
    </row>
    <row r="961" spans="2:6" x14ac:dyDescent="0.2">
      <c r="B961" s="39"/>
      <c r="C961" s="39"/>
      <c r="D961" s="39"/>
      <c r="E961" s="39"/>
      <c r="F961" s="39"/>
    </row>
    <row r="962" spans="2:6" x14ac:dyDescent="0.2">
      <c r="B962" s="39"/>
      <c r="C962" s="39"/>
      <c r="D962" s="39"/>
      <c r="E962" s="39"/>
      <c r="F962" s="39"/>
    </row>
    <row r="963" spans="2:6" x14ac:dyDescent="0.2">
      <c r="B963" s="39"/>
      <c r="C963" s="39"/>
      <c r="D963" s="39"/>
      <c r="E963" s="39"/>
      <c r="F963" s="39"/>
    </row>
    <row r="964" spans="2:6" x14ac:dyDescent="0.2">
      <c r="B964" s="39"/>
      <c r="C964" s="39"/>
      <c r="D964" s="39"/>
      <c r="E964" s="39"/>
      <c r="F964" s="39"/>
    </row>
    <row r="965" spans="2:6" x14ac:dyDescent="0.2">
      <c r="B965" s="39"/>
      <c r="C965" s="39"/>
      <c r="D965" s="39"/>
      <c r="E965" s="39"/>
      <c r="F965" s="39"/>
    </row>
    <row r="966" spans="2:6" x14ac:dyDescent="0.2">
      <c r="B966" s="39"/>
      <c r="C966" s="39"/>
      <c r="D966" s="39"/>
      <c r="E966" s="39"/>
      <c r="F966" s="39"/>
    </row>
    <row r="967" spans="2:6" x14ac:dyDescent="0.2">
      <c r="B967" s="39"/>
      <c r="C967" s="39"/>
      <c r="D967" s="39"/>
      <c r="E967" s="39"/>
      <c r="F967" s="39"/>
    </row>
    <row r="968" spans="2:6" x14ac:dyDescent="0.2">
      <c r="B968" s="39"/>
      <c r="C968" s="39"/>
      <c r="D968" s="39"/>
      <c r="E968" s="39"/>
      <c r="F968" s="39"/>
    </row>
    <row r="969" spans="2:6" x14ac:dyDescent="0.2">
      <c r="B969" s="39"/>
      <c r="C969" s="39"/>
      <c r="D969" s="39"/>
      <c r="E969" s="39"/>
      <c r="F969" s="39"/>
    </row>
    <row r="970" spans="2:6" x14ac:dyDescent="0.2">
      <c r="B970" s="39"/>
      <c r="C970" s="39"/>
      <c r="D970" s="39"/>
      <c r="E970" s="39"/>
      <c r="F970" s="39"/>
    </row>
    <row r="971" spans="2:6" x14ac:dyDescent="0.2">
      <c r="B971" s="39"/>
      <c r="C971" s="39"/>
      <c r="D971" s="39"/>
      <c r="E971" s="39"/>
      <c r="F971" s="39"/>
    </row>
    <row r="972" spans="2:6" x14ac:dyDescent="0.2">
      <c r="B972" s="39"/>
      <c r="C972" s="39"/>
      <c r="D972" s="39"/>
      <c r="E972" s="39"/>
      <c r="F972" s="39"/>
    </row>
    <row r="973" spans="2:6" x14ac:dyDescent="0.2">
      <c r="B973" s="39"/>
      <c r="C973" s="39"/>
      <c r="D973" s="39"/>
      <c r="E973" s="39"/>
      <c r="F973" s="39"/>
    </row>
    <row r="974" spans="2:6" x14ac:dyDescent="0.2">
      <c r="B974" s="39"/>
      <c r="C974" s="39"/>
      <c r="D974" s="39"/>
      <c r="E974" s="39"/>
      <c r="F974" s="39"/>
    </row>
    <row r="975" spans="2:6" x14ac:dyDescent="0.2">
      <c r="B975" s="39"/>
      <c r="C975" s="39"/>
      <c r="D975" s="39"/>
      <c r="E975" s="39"/>
      <c r="F975" s="39"/>
    </row>
    <row r="976" spans="2:6" x14ac:dyDescent="0.2">
      <c r="B976" s="39"/>
      <c r="C976" s="39"/>
      <c r="D976" s="39"/>
      <c r="E976" s="39"/>
      <c r="F976" s="39"/>
    </row>
    <row r="977" spans="2:6" x14ac:dyDescent="0.2">
      <c r="B977" s="39"/>
      <c r="C977" s="39"/>
      <c r="D977" s="39"/>
      <c r="E977" s="39"/>
      <c r="F977" s="39"/>
    </row>
    <row r="978" spans="2:6" x14ac:dyDescent="0.2">
      <c r="B978" s="39"/>
      <c r="C978" s="39"/>
      <c r="D978" s="39"/>
      <c r="E978" s="39"/>
      <c r="F978" s="39"/>
    </row>
    <row r="979" spans="2:6" x14ac:dyDescent="0.2">
      <c r="B979" s="39"/>
      <c r="C979" s="39"/>
      <c r="D979" s="39"/>
      <c r="E979" s="39"/>
      <c r="F979" s="39"/>
    </row>
    <row r="980" spans="2:6" x14ac:dyDescent="0.2">
      <c r="B980" s="39"/>
      <c r="C980" s="39"/>
      <c r="D980" s="39"/>
      <c r="E980" s="39"/>
      <c r="F980" s="39"/>
    </row>
    <row r="981" spans="2:6" x14ac:dyDescent="0.2">
      <c r="B981" s="39"/>
      <c r="C981" s="39"/>
      <c r="D981" s="39"/>
      <c r="E981" s="39"/>
      <c r="F981" s="39"/>
    </row>
    <row r="982" spans="2:6" x14ac:dyDescent="0.2">
      <c r="B982" s="39"/>
      <c r="C982" s="39"/>
      <c r="D982" s="39"/>
      <c r="E982" s="39"/>
      <c r="F982" s="39"/>
    </row>
    <row r="983" spans="2:6" x14ac:dyDescent="0.2">
      <c r="B983" s="39"/>
      <c r="C983" s="39"/>
      <c r="D983" s="39"/>
      <c r="E983" s="39"/>
      <c r="F983" s="39"/>
    </row>
    <row r="984" spans="2:6" x14ac:dyDescent="0.2">
      <c r="B984" s="39"/>
      <c r="C984" s="39"/>
      <c r="D984" s="39"/>
      <c r="E984" s="39"/>
      <c r="F984" s="39"/>
    </row>
    <row r="985" spans="2:6" x14ac:dyDescent="0.2">
      <c r="B985" s="39"/>
      <c r="C985" s="39"/>
      <c r="D985" s="39"/>
      <c r="E985" s="39"/>
      <c r="F985" s="39"/>
    </row>
    <row r="986" spans="2:6" x14ac:dyDescent="0.2">
      <c r="B986" s="39"/>
      <c r="C986" s="39"/>
      <c r="D986" s="39"/>
      <c r="E986" s="39"/>
      <c r="F986" s="39"/>
    </row>
    <row r="987" spans="2:6" x14ac:dyDescent="0.2">
      <c r="B987" s="39"/>
      <c r="C987" s="39"/>
      <c r="D987" s="39"/>
      <c r="E987" s="39"/>
      <c r="F987" s="39"/>
    </row>
    <row r="988" spans="2:6" x14ac:dyDescent="0.2">
      <c r="B988" s="39"/>
      <c r="C988" s="39"/>
      <c r="D988" s="39"/>
      <c r="E988" s="39"/>
      <c r="F988" s="39"/>
    </row>
    <row r="989" spans="2:6" x14ac:dyDescent="0.2">
      <c r="B989" s="39"/>
      <c r="C989" s="39"/>
      <c r="D989" s="39"/>
      <c r="E989" s="39"/>
      <c r="F989" s="39"/>
    </row>
    <row r="990" spans="2:6" x14ac:dyDescent="0.2">
      <c r="B990" s="39"/>
      <c r="C990" s="39"/>
      <c r="D990" s="39"/>
      <c r="E990" s="39"/>
      <c r="F990" s="39"/>
    </row>
    <row r="991" spans="2:6" x14ac:dyDescent="0.2">
      <c r="B991" s="39"/>
      <c r="C991" s="39"/>
      <c r="D991" s="39"/>
      <c r="E991" s="39"/>
      <c r="F991" s="39"/>
    </row>
    <row r="992" spans="2:6" x14ac:dyDescent="0.2">
      <c r="B992" s="39"/>
      <c r="C992" s="39"/>
      <c r="D992" s="39"/>
      <c r="E992" s="39"/>
      <c r="F992" s="39"/>
    </row>
    <row r="993" spans="2:6" x14ac:dyDescent="0.2">
      <c r="B993" s="39"/>
      <c r="C993" s="39"/>
      <c r="D993" s="39"/>
      <c r="E993" s="39"/>
      <c r="F993" s="39"/>
    </row>
    <row r="994" spans="2:6" x14ac:dyDescent="0.2">
      <c r="B994" s="39"/>
      <c r="C994" s="39"/>
      <c r="D994" s="39"/>
      <c r="E994" s="39"/>
      <c r="F994" s="39"/>
    </row>
    <row r="995" spans="2:6" x14ac:dyDescent="0.2">
      <c r="B995" s="39"/>
      <c r="C995" s="39"/>
      <c r="D995" s="39"/>
      <c r="E995" s="39"/>
      <c r="F995" s="39"/>
    </row>
    <row r="996" spans="2:6" x14ac:dyDescent="0.2">
      <c r="B996" s="39"/>
      <c r="C996" s="39"/>
      <c r="D996" s="39"/>
      <c r="E996" s="39"/>
      <c r="F996" s="39"/>
    </row>
    <row r="997" spans="2:6" x14ac:dyDescent="0.2">
      <c r="B997" s="39"/>
      <c r="C997" s="39"/>
      <c r="D997" s="39"/>
      <c r="E997" s="39"/>
      <c r="F997" s="39"/>
    </row>
    <row r="998" spans="2:6" x14ac:dyDescent="0.2">
      <c r="B998" s="39"/>
      <c r="C998" s="39"/>
      <c r="D998" s="39"/>
      <c r="E998" s="39"/>
      <c r="F998" s="39"/>
    </row>
    <row r="999" spans="2:6" x14ac:dyDescent="0.2">
      <c r="B999" s="39"/>
      <c r="C999" s="39"/>
      <c r="D999" s="39"/>
      <c r="E999" s="39"/>
      <c r="F999" s="39"/>
    </row>
    <row r="1000" spans="2:6" x14ac:dyDescent="0.2">
      <c r="B1000" s="39"/>
      <c r="C1000" s="39"/>
      <c r="D1000" s="39"/>
      <c r="E1000" s="39"/>
      <c r="F1000" s="39"/>
    </row>
    <row r="1001" spans="2:6" x14ac:dyDescent="0.2">
      <c r="B1001" s="39"/>
      <c r="C1001" s="39"/>
      <c r="D1001" s="39"/>
      <c r="E1001" s="39"/>
      <c r="F1001" s="39"/>
    </row>
    <row r="1002" spans="2:6" x14ac:dyDescent="0.2">
      <c r="B1002" s="39"/>
      <c r="C1002" s="39"/>
      <c r="D1002" s="39"/>
      <c r="E1002" s="39"/>
      <c r="F1002" s="39"/>
    </row>
    <row r="1003" spans="2:6" x14ac:dyDescent="0.2">
      <c r="B1003" s="39"/>
      <c r="C1003" s="39"/>
      <c r="D1003" s="39"/>
      <c r="E1003" s="39"/>
      <c r="F1003" s="39"/>
    </row>
    <row r="1004" spans="2:6" x14ac:dyDescent="0.2">
      <c r="B1004" s="39"/>
      <c r="C1004" s="39"/>
      <c r="D1004" s="39"/>
      <c r="E1004" s="39"/>
      <c r="F1004" s="39"/>
    </row>
    <row r="1005" spans="2:6" x14ac:dyDescent="0.2">
      <c r="B1005" s="39"/>
      <c r="C1005" s="39"/>
      <c r="D1005" s="39"/>
      <c r="E1005" s="39"/>
      <c r="F1005" s="39"/>
    </row>
    <row r="1006" spans="2:6" x14ac:dyDescent="0.2">
      <c r="B1006" s="39"/>
      <c r="C1006" s="39"/>
      <c r="D1006" s="39"/>
      <c r="E1006" s="39"/>
      <c r="F1006" s="39"/>
    </row>
    <row r="1007" spans="2:6" x14ac:dyDescent="0.2">
      <c r="B1007" s="39"/>
      <c r="C1007" s="39"/>
      <c r="D1007" s="39"/>
      <c r="E1007" s="39"/>
      <c r="F1007" s="39"/>
    </row>
    <row r="1008" spans="2:6" x14ac:dyDescent="0.2">
      <c r="B1008" s="39"/>
      <c r="C1008" s="39"/>
      <c r="D1008" s="39"/>
      <c r="E1008" s="39"/>
      <c r="F1008" s="39"/>
    </row>
    <row r="1009" spans="2:6" x14ac:dyDescent="0.2">
      <c r="B1009" s="39"/>
      <c r="C1009" s="39"/>
      <c r="D1009" s="39"/>
      <c r="E1009" s="39"/>
      <c r="F1009" s="39"/>
    </row>
    <row r="1010" spans="2:6" x14ac:dyDescent="0.2">
      <c r="B1010" s="39"/>
      <c r="C1010" s="39"/>
      <c r="D1010" s="39"/>
      <c r="E1010" s="39"/>
      <c r="F1010" s="39"/>
    </row>
    <row r="1011" spans="2:6" x14ac:dyDescent="0.2">
      <c r="B1011" s="39"/>
      <c r="C1011" s="39"/>
      <c r="D1011" s="39"/>
      <c r="E1011" s="39"/>
      <c r="F1011" s="39"/>
    </row>
    <row r="1012" spans="2:6" x14ac:dyDescent="0.2">
      <c r="B1012" s="39"/>
      <c r="C1012" s="39"/>
      <c r="D1012" s="39"/>
      <c r="E1012" s="39"/>
      <c r="F1012" s="39"/>
    </row>
    <row r="1013" spans="2:6" x14ac:dyDescent="0.2">
      <c r="B1013" s="39"/>
      <c r="C1013" s="39"/>
      <c r="D1013" s="39"/>
      <c r="E1013" s="39"/>
      <c r="F1013" s="39"/>
    </row>
    <row r="1014" spans="2:6" x14ac:dyDescent="0.2">
      <c r="B1014" s="39"/>
      <c r="C1014" s="39"/>
      <c r="D1014" s="39"/>
      <c r="E1014" s="39"/>
      <c r="F1014" s="39"/>
    </row>
    <row r="1015" spans="2:6" x14ac:dyDescent="0.2">
      <c r="B1015" s="39"/>
      <c r="C1015" s="39"/>
      <c r="D1015" s="39"/>
      <c r="E1015" s="39"/>
      <c r="F1015" s="39"/>
    </row>
    <row r="1016" spans="2:6" x14ac:dyDescent="0.2">
      <c r="B1016" s="39"/>
      <c r="C1016" s="39"/>
      <c r="D1016" s="39"/>
      <c r="E1016" s="39"/>
      <c r="F1016" s="39"/>
    </row>
    <row r="1017" spans="2:6" x14ac:dyDescent="0.2">
      <c r="B1017" s="39"/>
      <c r="C1017" s="39"/>
      <c r="D1017" s="39"/>
      <c r="E1017" s="39"/>
      <c r="F1017" s="39"/>
    </row>
    <row r="1018" spans="2:6" x14ac:dyDescent="0.2">
      <c r="B1018" s="39"/>
      <c r="C1018" s="39"/>
      <c r="D1018" s="39"/>
      <c r="E1018" s="39"/>
      <c r="F1018" s="39"/>
    </row>
    <row r="1019" spans="2:6" x14ac:dyDescent="0.2">
      <c r="B1019" s="39"/>
      <c r="C1019" s="39"/>
      <c r="D1019" s="39"/>
      <c r="E1019" s="39"/>
      <c r="F1019" s="39"/>
    </row>
    <row r="1020" spans="2:6" x14ac:dyDescent="0.2">
      <c r="B1020" s="39"/>
      <c r="C1020" s="39"/>
      <c r="D1020" s="39"/>
      <c r="E1020" s="39"/>
      <c r="F1020" s="39"/>
    </row>
    <row r="1021" spans="2:6" x14ac:dyDescent="0.2">
      <c r="B1021" s="39"/>
      <c r="C1021" s="39"/>
      <c r="D1021" s="39"/>
      <c r="E1021" s="39"/>
      <c r="F1021" s="39"/>
    </row>
    <row r="1022" spans="2:6" x14ac:dyDescent="0.2">
      <c r="B1022" s="39"/>
      <c r="C1022" s="39"/>
      <c r="D1022" s="39"/>
      <c r="E1022" s="39"/>
      <c r="F1022" s="39"/>
    </row>
    <row r="1023" spans="2:6" x14ac:dyDescent="0.2">
      <c r="B1023" s="39"/>
      <c r="C1023" s="39"/>
      <c r="D1023" s="39"/>
      <c r="E1023" s="39"/>
      <c r="F1023" s="39"/>
    </row>
    <row r="1024" spans="2:6" x14ac:dyDescent="0.2">
      <c r="B1024" s="39"/>
      <c r="C1024" s="39"/>
      <c r="D1024" s="39"/>
      <c r="E1024" s="39"/>
      <c r="F1024" s="39"/>
    </row>
    <row r="1025" spans="2:6" x14ac:dyDescent="0.2">
      <c r="B1025" s="39"/>
      <c r="C1025" s="39"/>
      <c r="D1025" s="39"/>
      <c r="E1025" s="39"/>
      <c r="F1025" s="39"/>
    </row>
    <row r="1026" spans="2:6" x14ac:dyDescent="0.2">
      <c r="B1026" s="39"/>
      <c r="C1026" s="39"/>
      <c r="D1026" s="39"/>
      <c r="E1026" s="39"/>
      <c r="F1026" s="39"/>
    </row>
    <row r="1027" spans="2:6" x14ac:dyDescent="0.2">
      <c r="B1027" s="39"/>
      <c r="C1027" s="39"/>
      <c r="D1027" s="39"/>
      <c r="E1027" s="39"/>
      <c r="F1027" s="39"/>
    </row>
    <row r="1028" spans="2:6" x14ac:dyDescent="0.2">
      <c r="B1028" s="39"/>
      <c r="C1028" s="39"/>
      <c r="D1028" s="39"/>
      <c r="E1028" s="39"/>
      <c r="F1028" s="39"/>
    </row>
    <row r="1029" spans="2:6" x14ac:dyDescent="0.2">
      <c r="B1029" s="39"/>
      <c r="C1029" s="39"/>
      <c r="D1029" s="39"/>
      <c r="E1029" s="39"/>
      <c r="F1029" s="39"/>
    </row>
    <row r="1030" spans="2:6" x14ac:dyDescent="0.2">
      <c r="B1030" s="39"/>
      <c r="C1030" s="39"/>
      <c r="D1030" s="39"/>
      <c r="E1030" s="39"/>
      <c r="F1030" s="39"/>
    </row>
    <row r="1031" spans="2:6" x14ac:dyDescent="0.2">
      <c r="B1031" s="39"/>
      <c r="C1031" s="39"/>
      <c r="D1031" s="39"/>
      <c r="E1031" s="39"/>
      <c r="F1031" s="39"/>
    </row>
    <row r="1032" spans="2:6" x14ac:dyDescent="0.2">
      <c r="B1032" s="39"/>
      <c r="C1032" s="39"/>
      <c r="D1032" s="39"/>
      <c r="E1032" s="39"/>
      <c r="F1032" s="39"/>
    </row>
    <row r="1033" spans="2:6" x14ac:dyDescent="0.2">
      <c r="B1033" s="39"/>
      <c r="C1033" s="39"/>
      <c r="D1033" s="39"/>
      <c r="E1033" s="39"/>
      <c r="F1033" s="39"/>
    </row>
    <row r="1034" spans="2:6" x14ac:dyDescent="0.2">
      <c r="B1034" s="39"/>
      <c r="C1034" s="39"/>
      <c r="D1034" s="39"/>
      <c r="E1034" s="39"/>
      <c r="F1034" s="39"/>
    </row>
    <row r="1035" spans="2:6" x14ac:dyDescent="0.2">
      <c r="B1035" s="39"/>
      <c r="C1035" s="39"/>
      <c r="D1035" s="39"/>
      <c r="E1035" s="39"/>
      <c r="F1035" s="39"/>
    </row>
    <row r="1036" spans="2:6" x14ac:dyDescent="0.2">
      <c r="B1036" s="39"/>
      <c r="C1036" s="39"/>
      <c r="D1036" s="39"/>
      <c r="E1036" s="39"/>
      <c r="F1036" s="39"/>
    </row>
    <row r="1037" spans="2:6" x14ac:dyDescent="0.2">
      <c r="B1037" s="39"/>
      <c r="C1037" s="39"/>
      <c r="D1037" s="39"/>
      <c r="E1037" s="39"/>
      <c r="F1037" s="39"/>
    </row>
    <row r="1038" spans="2:6" x14ac:dyDescent="0.2">
      <c r="B1038" s="39"/>
      <c r="C1038" s="39"/>
      <c r="D1038" s="39"/>
      <c r="E1038" s="39"/>
      <c r="F1038" s="39"/>
    </row>
    <row r="1039" spans="2:6" x14ac:dyDescent="0.2">
      <c r="B1039" s="39"/>
      <c r="C1039" s="39"/>
      <c r="D1039" s="39"/>
      <c r="E1039" s="39"/>
      <c r="F1039" s="39"/>
    </row>
    <row r="1040" spans="2:6" x14ac:dyDescent="0.2">
      <c r="B1040" s="39"/>
      <c r="C1040" s="39"/>
      <c r="D1040" s="39"/>
      <c r="E1040" s="39"/>
      <c r="F1040" s="39"/>
    </row>
    <row r="1041" spans="2:6" x14ac:dyDescent="0.2">
      <c r="B1041" s="39"/>
      <c r="C1041" s="39"/>
      <c r="D1041" s="39"/>
      <c r="E1041" s="39"/>
      <c r="F1041" s="39"/>
    </row>
    <row r="1042" spans="2:6" x14ac:dyDescent="0.2">
      <c r="B1042" s="39"/>
      <c r="C1042" s="39"/>
      <c r="D1042" s="39"/>
      <c r="E1042" s="39"/>
      <c r="F1042" s="39"/>
    </row>
    <row r="1043" spans="2:6" x14ac:dyDescent="0.2">
      <c r="B1043" s="39"/>
      <c r="C1043" s="39"/>
      <c r="D1043" s="39"/>
      <c r="E1043" s="39"/>
      <c r="F1043" s="39"/>
    </row>
    <row r="1044" spans="2:6" x14ac:dyDescent="0.2">
      <c r="B1044" s="39"/>
      <c r="C1044" s="39"/>
      <c r="D1044" s="39"/>
      <c r="E1044" s="39"/>
      <c r="F1044" s="39"/>
    </row>
    <row r="1045" spans="2:6" x14ac:dyDescent="0.2">
      <c r="B1045" s="39"/>
      <c r="C1045" s="39"/>
      <c r="D1045" s="39"/>
      <c r="E1045" s="39"/>
      <c r="F1045" s="39"/>
    </row>
    <row r="1046" spans="2:6" x14ac:dyDescent="0.2">
      <c r="B1046" s="39"/>
      <c r="C1046" s="39"/>
      <c r="D1046" s="39"/>
      <c r="E1046" s="39"/>
      <c r="F1046" s="39"/>
    </row>
    <row r="1047" spans="2:6" x14ac:dyDescent="0.2">
      <c r="B1047" s="39"/>
      <c r="C1047" s="39"/>
      <c r="D1047" s="39"/>
      <c r="E1047" s="39"/>
      <c r="F1047" s="39"/>
    </row>
    <row r="1048" spans="2:6" x14ac:dyDescent="0.2">
      <c r="B1048" s="39"/>
      <c r="C1048" s="39"/>
      <c r="D1048" s="39"/>
      <c r="E1048" s="39"/>
      <c r="F1048" s="39"/>
    </row>
    <row r="1049" spans="2:6" x14ac:dyDescent="0.2">
      <c r="B1049" s="39"/>
      <c r="C1049" s="39"/>
      <c r="D1049" s="39"/>
      <c r="E1049" s="39"/>
      <c r="F1049" s="39"/>
    </row>
    <row r="1050" spans="2:6" x14ac:dyDescent="0.2">
      <c r="B1050" s="39"/>
      <c r="C1050" s="39"/>
      <c r="D1050" s="39"/>
      <c r="E1050" s="39"/>
      <c r="F1050" s="39"/>
    </row>
    <row r="1051" spans="2:6" x14ac:dyDescent="0.2">
      <c r="B1051" s="39"/>
      <c r="C1051" s="39"/>
      <c r="D1051" s="39"/>
      <c r="E1051" s="39"/>
      <c r="F1051" s="39"/>
    </row>
    <row r="1052" spans="2:6" x14ac:dyDescent="0.2">
      <c r="B1052" s="39"/>
      <c r="C1052" s="39"/>
      <c r="D1052" s="39"/>
      <c r="E1052" s="39"/>
      <c r="F1052" s="39"/>
    </row>
    <row r="1053" spans="2:6" x14ac:dyDescent="0.2">
      <c r="B1053" s="39"/>
      <c r="C1053" s="39"/>
      <c r="D1053" s="39"/>
      <c r="E1053" s="39"/>
      <c r="F1053" s="39"/>
    </row>
    <row r="1054" spans="2:6" x14ac:dyDescent="0.2">
      <c r="B1054" s="39"/>
      <c r="C1054" s="39"/>
      <c r="D1054" s="39"/>
      <c r="E1054" s="39"/>
      <c r="F1054" s="39"/>
    </row>
    <row r="1055" spans="2:6" x14ac:dyDescent="0.2">
      <c r="B1055" s="39"/>
      <c r="C1055" s="39"/>
      <c r="D1055" s="39"/>
      <c r="E1055" s="39"/>
      <c r="F1055" s="39"/>
    </row>
    <row r="1056" spans="2:6" x14ac:dyDescent="0.2">
      <c r="B1056" s="39"/>
      <c r="C1056" s="39"/>
      <c r="D1056" s="39"/>
      <c r="E1056" s="39"/>
      <c r="F1056" s="39"/>
    </row>
    <row r="1057" spans="2:6" x14ac:dyDescent="0.2">
      <c r="B1057" s="39"/>
      <c r="C1057" s="39"/>
      <c r="D1057" s="39"/>
      <c r="E1057" s="39"/>
      <c r="F1057" s="39"/>
    </row>
    <row r="1058" spans="2:6" x14ac:dyDescent="0.2">
      <c r="B1058" s="39"/>
      <c r="C1058" s="39"/>
      <c r="D1058" s="39"/>
      <c r="E1058" s="39"/>
      <c r="F1058" s="39"/>
    </row>
    <row r="1059" spans="2:6" x14ac:dyDescent="0.2">
      <c r="B1059" s="39"/>
      <c r="C1059" s="39"/>
      <c r="D1059" s="39"/>
      <c r="E1059" s="39"/>
      <c r="F1059" s="39"/>
    </row>
    <row r="1060" spans="2:6" x14ac:dyDescent="0.2">
      <c r="B1060" s="39"/>
      <c r="C1060" s="39"/>
      <c r="D1060" s="39"/>
      <c r="E1060" s="39"/>
      <c r="F1060" s="39"/>
    </row>
    <row r="1061" spans="2:6" x14ac:dyDescent="0.2">
      <c r="B1061" s="39"/>
      <c r="C1061" s="39"/>
      <c r="D1061" s="39"/>
      <c r="E1061" s="39"/>
      <c r="F1061" s="39"/>
    </row>
    <row r="1062" spans="2:6" x14ac:dyDescent="0.2">
      <c r="B1062" s="39"/>
      <c r="C1062" s="39"/>
      <c r="D1062" s="39"/>
      <c r="E1062" s="39"/>
      <c r="F1062" s="39"/>
    </row>
    <row r="1063" spans="2:6" x14ac:dyDescent="0.2">
      <c r="B1063" s="39"/>
      <c r="C1063" s="39"/>
      <c r="D1063" s="39"/>
      <c r="E1063" s="39"/>
      <c r="F1063" s="39"/>
    </row>
    <row r="1064" spans="2:6" x14ac:dyDescent="0.2">
      <c r="B1064" s="39"/>
      <c r="C1064" s="39"/>
      <c r="D1064" s="39"/>
      <c r="E1064" s="39"/>
      <c r="F1064" s="39"/>
    </row>
    <row r="1065" spans="2:6" x14ac:dyDescent="0.2">
      <c r="B1065" s="39"/>
      <c r="C1065" s="39"/>
      <c r="D1065" s="39"/>
      <c r="E1065" s="39"/>
      <c r="F1065" s="39"/>
    </row>
    <row r="1066" spans="2:6" x14ac:dyDescent="0.2">
      <c r="B1066" s="39"/>
      <c r="C1066" s="39"/>
      <c r="D1066" s="39"/>
      <c r="E1066" s="39"/>
      <c r="F1066" s="39"/>
    </row>
    <row r="1067" spans="2:6" x14ac:dyDescent="0.2">
      <c r="B1067" s="39"/>
      <c r="C1067" s="39"/>
      <c r="D1067" s="39"/>
      <c r="E1067" s="39"/>
      <c r="F1067" s="39"/>
    </row>
    <row r="1068" spans="2:6" x14ac:dyDescent="0.2">
      <c r="B1068" s="39"/>
      <c r="C1068" s="39"/>
      <c r="D1068" s="39"/>
      <c r="E1068" s="39"/>
      <c r="F1068" s="39"/>
    </row>
    <row r="1069" spans="2:6" x14ac:dyDescent="0.2">
      <c r="B1069" s="39"/>
      <c r="C1069" s="39"/>
      <c r="D1069" s="39"/>
      <c r="E1069" s="39"/>
      <c r="F1069" s="39"/>
    </row>
    <row r="1070" spans="2:6" x14ac:dyDescent="0.2">
      <c r="B1070" s="39"/>
      <c r="C1070" s="39"/>
      <c r="D1070" s="39"/>
      <c r="E1070" s="39"/>
      <c r="F1070" s="39"/>
    </row>
    <row r="1071" spans="2:6" x14ac:dyDescent="0.2">
      <c r="B1071" s="39"/>
      <c r="C1071" s="39"/>
      <c r="D1071" s="39"/>
      <c r="E1071" s="39"/>
      <c r="F1071" s="39"/>
    </row>
    <row r="1072" spans="2:6" x14ac:dyDescent="0.2">
      <c r="B1072" s="39"/>
      <c r="C1072" s="39"/>
      <c r="D1072" s="39"/>
      <c r="E1072" s="39"/>
      <c r="F1072" s="39"/>
    </row>
    <row r="1073" spans="2:6" x14ac:dyDescent="0.2">
      <c r="B1073" s="39"/>
      <c r="C1073" s="39"/>
      <c r="D1073" s="39"/>
      <c r="E1073" s="39"/>
      <c r="F1073" s="39"/>
    </row>
    <row r="1074" spans="2:6" x14ac:dyDescent="0.2">
      <c r="B1074" s="39"/>
      <c r="C1074" s="39"/>
      <c r="D1074" s="39"/>
      <c r="E1074" s="39"/>
      <c r="F1074" s="39"/>
    </row>
    <row r="1075" spans="2:6" x14ac:dyDescent="0.2">
      <c r="B1075" s="39"/>
      <c r="C1075" s="39"/>
      <c r="D1075" s="39"/>
      <c r="E1075" s="39"/>
      <c r="F1075" s="39"/>
    </row>
    <row r="1076" spans="2:6" x14ac:dyDescent="0.2">
      <c r="B1076" s="39"/>
      <c r="C1076" s="39"/>
      <c r="D1076" s="39"/>
      <c r="E1076" s="39"/>
      <c r="F1076" s="39"/>
    </row>
    <row r="1077" spans="2:6" x14ac:dyDescent="0.2">
      <c r="B1077" s="39"/>
      <c r="C1077" s="39"/>
      <c r="D1077" s="39"/>
      <c r="E1077" s="39"/>
      <c r="F1077" s="39"/>
    </row>
    <row r="1078" spans="2:6" x14ac:dyDescent="0.2">
      <c r="B1078" s="39"/>
      <c r="C1078" s="39"/>
      <c r="D1078" s="39"/>
      <c r="E1078" s="39"/>
      <c r="F1078" s="39"/>
    </row>
    <row r="1079" spans="2:6" x14ac:dyDescent="0.2">
      <c r="B1079" s="39"/>
      <c r="C1079" s="39"/>
      <c r="D1079" s="39"/>
      <c r="E1079" s="39"/>
      <c r="F1079" s="39"/>
    </row>
    <row r="1080" spans="2:6" x14ac:dyDescent="0.2">
      <c r="B1080" s="39"/>
      <c r="C1080" s="39"/>
      <c r="D1080" s="39"/>
      <c r="E1080" s="39"/>
      <c r="F1080" s="39"/>
    </row>
    <row r="1081" spans="2:6" x14ac:dyDescent="0.2">
      <c r="B1081" s="39"/>
      <c r="C1081" s="39"/>
      <c r="D1081" s="39"/>
      <c r="E1081" s="39"/>
      <c r="F1081" s="39"/>
    </row>
    <row r="1082" spans="2:6" x14ac:dyDescent="0.2">
      <c r="B1082" s="39"/>
      <c r="C1082" s="39"/>
      <c r="D1082" s="39"/>
      <c r="E1082" s="39"/>
      <c r="F1082" s="39"/>
    </row>
    <row r="1083" spans="2:6" x14ac:dyDescent="0.2">
      <c r="B1083" s="39"/>
      <c r="C1083" s="39"/>
      <c r="D1083" s="39"/>
      <c r="E1083" s="39"/>
      <c r="F1083" s="39"/>
    </row>
    <row r="1084" spans="2:6" x14ac:dyDescent="0.2">
      <c r="B1084" s="39"/>
      <c r="C1084" s="39"/>
      <c r="D1084" s="39"/>
      <c r="E1084" s="39"/>
      <c r="F1084" s="39"/>
    </row>
    <row r="1085" spans="2:6" x14ac:dyDescent="0.2">
      <c r="B1085" s="39"/>
      <c r="C1085" s="39"/>
      <c r="D1085" s="39"/>
      <c r="E1085" s="39"/>
      <c r="F1085" s="39"/>
    </row>
    <row r="1086" spans="2:6" x14ac:dyDescent="0.2">
      <c r="B1086" s="39"/>
      <c r="C1086" s="39"/>
      <c r="D1086" s="39"/>
      <c r="E1086" s="39"/>
      <c r="F1086" s="39"/>
    </row>
    <row r="1087" spans="2:6" x14ac:dyDescent="0.2">
      <c r="B1087" s="39"/>
      <c r="C1087" s="39"/>
      <c r="D1087" s="39"/>
      <c r="E1087" s="39"/>
      <c r="F1087" s="39"/>
    </row>
    <row r="1088" spans="2:6" x14ac:dyDescent="0.2">
      <c r="B1088" s="39"/>
      <c r="C1088" s="39"/>
      <c r="D1088" s="39"/>
      <c r="E1088" s="39"/>
      <c r="F1088" s="39"/>
    </row>
    <row r="1089" spans="2:6" x14ac:dyDescent="0.2">
      <c r="B1089" s="39"/>
      <c r="C1089" s="39"/>
      <c r="D1089" s="39"/>
      <c r="E1089" s="39"/>
      <c r="F1089" s="39"/>
    </row>
    <row r="1090" spans="2:6" x14ac:dyDescent="0.2">
      <c r="B1090" s="39"/>
      <c r="C1090" s="39"/>
      <c r="D1090" s="39"/>
      <c r="E1090" s="39"/>
      <c r="F1090" s="39"/>
    </row>
    <row r="1091" spans="2:6" x14ac:dyDescent="0.2">
      <c r="B1091" s="39"/>
      <c r="C1091" s="39"/>
      <c r="D1091" s="39"/>
      <c r="E1091" s="39"/>
      <c r="F1091" s="39"/>
    </row>
    <row r="1092" spans="2:6" x14ac:dyDescent="0.2">
      <c r="B1092" s="39"/>
      <c r="C1092" s="39"/>
      <c r="D1092" s="39"/>
      <c r="E1092" s="39"/>
      <c r="F1092" s="39"/>
    </row>
    <row r="1093" spans="2:6" x14ac:dyDescent="0.2">
      <c r="B1093" s="39"/>
      <c r="C1093" s="39"/>
      <c r="D1093" s="39"/>
      <c r="E1093" s="39"/>
      <c r="F1093" s="39"/>
    </row>
    <row r="1094" spans="2:6" x14ac:dyDescent="0.2">
      <c r="B1094" s="39"/>
      <c r="C1094" s="39"/>
      <c r="D1094" s="39"/>
      <c r="E1094" s="39"/>
      <c r="F1094" s="39"/>
    </row>
    <row r="1095" spans="2:6" x14ac:dyDescent="0.2">
      <c r="B1095" s="39"/>
      <c r="C1095" s="39"/>
      <c r="D1095" s="39"/>
      <c r="E1095" s="39"/>
      <c r="F1095" s="39"/>
    </row>
    <row r="1096" spans="2:6" x14ac:dyDescent="0.2">
      <c r="B1096" s="39"/>
      <c r="C1096" s="39"/>
      <c r="D1096" s="39"/>
      <c r="E1096" s="39"/>
      <c r="F1096" s="39"/>
    </row>
    <row r="1097" spans="2:6" x14ac:dyDescent="0.2">
      <c r="B1097" s="39"/>
      <c r="C1097" s="39"/>
      <c r="D1097" s="39"/>
      <c r="E1097" s="39"/>
      <c r="F1097" s="39"/>
    </row>
    <row r="1098" spans="2:6" x14ac:dyDescent="0.2">
      <c r="B1098" s="39"/>
      <c r="C1098" s="39"/>
      <c r="D1098" s="39"/>
      <c r="E1098" s="39"/>
      <c r="F1098" s="39"/>
    </row>
    <row r="1099" spans="2:6" x14ac:dyDescent="0.2">
      <c r="B1099" s="39"/>
      <c r="C1099" s="39"/>
      <c r="D1099" s="39"/>
      <c r="E1099" s="39"/>
      <c r="F1099" s="39"/>
    </row>
    <row r="1100" spans="2:6" x14ac:dyDescent="0.2">
      <c r="B1100" s="39"/>
      <c r="C1100" s="39"/>
      <c r="D1100" s="39"/>
      <c r="E1100" s="39"/>
      <c r="F1100" s="39"/>
    </row>
    <row r="1101" spans="2:6" x14ac:dyDescent="0.2">
      <c r="B1101" s="39"/>
      <c r="C1101" s="39"/>
      <c r="D1101" s="39"/>
      <c r="E1101" s="39"/>
      <c r="F1101" s="39"/>
    </row>
    <row r="1102" spans="2:6" x14ac:dyDescent="0.2">
      <c r="B1102" s="39"/>
      <c r="C1102" s="39"/>
      <c r="D1102" s="39"/>
      <c r="E1102" s="39"/>
      <c r="F1102" s="39"/>
    </row>
    <row r="1103" spans="2:6" x14ac:dyDescent="0.2">
      <c r="B1103" s="39"/>
      <c r="C1103" s="39"/>
      <c r="D1103" s="39"/>
      <c r="E1103" s="39"/>
      <c r="F1103" s="39"/>
    </row>
    <row r="1104" spans="2:6" x14ac:dyDescent="0.2">
      <c r="B1104" s="39"/>
      <c r="C1104" s="39"/>
      <c r="D1104" s="39"/>
      <c r="E1104" s="39"/>
      <c r="F1104" s="39"/>
    </row>
    <row r="1105" spans="2:6" x14ac:dyDescent="0.2">
      <c r="B1105" s="39"/>
      <c r="C1105" s="39"/>
      <c r="D1105" s="39"/>
      <c r="E1105" s="39"/>
      <c r="F1105" s="39"/>
    </row>
    <row r="1106" spans="2:6" x14ac:dyDescent="0.2">
      <c r="B1106" s="39"/>
      <c r="C1106" s="39"/>
      <c r="D1106" s="39"/>
      <c r="E1106" s="39"/>
      <c r="F1106" s="39"/>
    </row>
    <row r="1107" spans="2:6" x14ac:dyDescent="0.2">
      <c r="B1107" s="39"/>
      <c r="C1107" s="39"/>
      <c r="D1107" s="39"/>
      <c r="E1107" s="39"/>
      <c r="F1107" s="39"/>
    </row>
    <row r="1108" spans="2:6" x14ac:dyDescent="0.2">
      <c r="B1108" s="39"/>
      <c r="C1108" s="39"/>
      <c r="D1108" s="39"/>
      <c r="E1108" s="39"/>
      <c r="F1108" s="39"/>
    </row>
    <row r="1109" spans="2:6" x14ac:dyDescent="0.2">
      <c r="B1109" s="39"/>
      <c r="C1109" s="39"/>
      <c r="D1109" s="39"/>
      <c r="E1109" s="39"/>
      <c r="F1109" s="39"/>
    </row>
    <row r="1110" spans="2:6" x14ac:dyDescent="0.2">
      <c r="B1110" s="39"/>
      <c r="C1110" s="39"/>
      <c r="D1110" s="39"/>
      <c r="E1110" s="39"/>
      <c r="F1110" s="39"/>
    </row>
    <row r="1111" spans="2:6" x14ac:dyDescent="0.2">
      <c r="B1111" s="39"/>
      <c r="C1111" s="39"/>
      <c r="D1111" s="39"/>
      <c r="E1111" s="39"/>
      <c r="F1111" s="39"/>
    </row>
    <row r="1112" spans="2:6" x14ac:dyDescent="0.2">
      <c r="B1112" s="39"/>
      <c r="C1112" s="39"/>
      <c r="D1112" s="39"/>
      <c r="E1112" s="39"/>
      <c r="F1112" s="39"/>
    </row>
    <row r="1113" spans="2:6" x14ac:dyDescent="0.2">
      <c r="B1113" s="39"/>
      <c r="C1113" s="39"/>
      <c r="D1113" s="39"/>
      <c r="E1113" s="39"/>
      <c r="F1113" s="39"/>
    </row>
    <row r="1114" spans="2:6" x14ac:dyDescent="0.2">
      <c r="B1114" s="39"/>
      <c r="C1114" s="39"/>
      <c r="D1114" s="39"/>
      <c r="E1114" s="39"/>
      <c r="F1114" s="39"/>
    </row>
    <row r="1115" spans="2:6" x14ac:dyDescent="0.2">
      <c r="B1115" s="39"/>
      <c r="C1115" s="39"/>
      <c r="D1115" s="39"/>
      <c r="E1115" s="39"/>
      <c r="F1115" s="39"/>
    </row>
    <row r="1116" spans="2:6" x14ac:dyDescent="0.2">
      <c r="B1116" s="39"/>
      <c r="C1116" s="39"/>
      <c r="D1116" s="39"/>
      <c r="E1116" s="39"/>
      <c r="F1116" s="39"/>
    </row>
    <row r="1117" spans="2:6" x14ac:dyDescent="0.2">
      <c r="B1117" s="39"/>
      <c r="C1117" s="39"/>
      <c r="D1117" s="39"/>
      <c r="E1117" s="39"/>
      <c r="F1117" s="39"/>
    </row>
    <row r="1118" spans="2:6" x14ac:dyDescent="0.2">
      <c r="B1118" s="39"/>
      <c r="C1118" s="39"/>
      <c r="D1118" s="39"/>
      <c r="E1118" s="39"/>
      <c r="F1118" s="39"/>
    </row>
    <row r="1119" spans="2:6" x14ac:dyDescent="0.2">
      <c r="B1119" s="39"/>
      <c r="C1119" s="39"/>
      <c r="D1119" s="39"/>
      <c r="E1119" s="39"/>
      <c r="F1119" s="39"/>
    </row>
    <row r="1120" spans="2:6" x14ac:dyDescent="0.2">
      <c r="B1120" s="39"/>
      <c r="C1120" s="39"/>
      <c r="D1120" s="39"/>
      <c r="E1120" s="39"/>
      <c r="F1120" s="39"/>
    </row>
    <row r="1121" spans="2:6" x14ac:dyDescent="0.2">
      <c r="B1121" s="39"/>
      <c r="C1121" s="39"/>
      <c r="D1121" s="39"/>
      <c r="E1121" s="39"/>
      <c r="F1121" s="39"/>
    </row>
    <row r="1122" spans="2:6" x14ac:dyDescent="0.2">
      <c r="B1122" s="39"/>
      <c r="C1122" s="39"/>
      <c r="D1122" s="39"/>
      <c r="E1122" s="39"/>
      <c r="F1122" s="39"/>
    </row>
    <row r="1123" spans="2:6" x14ac:dyDescent="0.2">
      <c r="B1123" s="39"/>
      <c r="C1123" s="39"/>
      <c r="D1123" s="39"/>
      <c r="E1123" s="39"/>
      <c r="F1123" s="39"/>
    </row>
    <row r="1124" spans="2:6" x14ac:dyDescent="0.2">
      <c r="B1124" s="39"/>
      <c r="C1124" s="39"/>
      <c r="D1124" s="39"/>
      <c r="E1124" s="39"/>
      <c r="F1124" s="39"/>
    </row>
    <row r="1125" spans="2:6" x14ac:dyDescent="0.2">
      <c r="B1125" s="39"/>
      <c r="C1125" s="39"/>
      <c r="D1125" s="39"/>
      <c r="E1125" s="39"/>
      <c r="F1125" s="39"/>
    </row>
    <row r="1126" spans="2:6" x14ac:dyDescent="0.2">
      <c r="B1126" s="39"/>
      <c r="C1126" s="39"/>
      <c r="D1126" s="39"/>
      <c r="E1126" s="39"/>
      <c r="F1126" s="39"/>
    </row>
    <row r="1127" spans="2:6" x14ac:dyDescent="0.2">
      <c r="B1127" s="39"/>
      <c r="C1127" s="39"/>
      <c r="D1127" s="39"/>
      <c r="E1127" s="39"/>
      <c r="F1127" s="39"/>
    </row>
    <row r="1128" spans="2:6" x14ac:dyDescent="0.2">
      <c r="B1128" s="39"/>
      <c r="C1128" s="39"/>
      <c r="D1128" s="39"/>
      <c r="E1128" s="39"/>
      <c r="F1128" s="39"/>
    </row>
    <row r="1129" spans="2:6" x14ac:dyDescent="0.2">
      <c r="B1129" s="39"/>
      <c r="C1129" s="39"/>
      <c r="D1129" s="39"/>
      <c r="E1129" s="39"/>
      <c r="F1129" s="39"/>
    </row>
    <row r="1130" spans="2:6" x14ac:dyDescent="0.2">
      <c r="B1130" s="39"/>
      <c r="C1130" s="39"/>
      <c r="D1130" s="39"/>
      <c r="E1130" s="39"/>
      <c r="F1130" s="39"/>
    </row>
    <row r="1131" spans="2:6" x14ac:dyDescent="0.2">
      <c r="B1131" s="39"/>
      <c r="C1131" s="39"/>
      <c r="D1131" s="39"/>
      <c r="E1131" s="39"/>
      <c r="F1131" s="39"/>
    </row>
    <row r="1132" spans="2:6" x14ac:dyDescent="0.2">
      <c r="B1132" s="39"/>
      <c r="C1132" s="39"/>
      <c r="D1132" s="39"/>
      <c r="E1132" s="39"/>
      <c r="F1132" s="39"/>
    </row>
    <row r="1133" spans="2:6" x14ac:dyDescent="0.2">
      <c r="B1133" s="39"/>
      <c r="C1133" s="39"/>
      <c r="D1133" s="39"/>
      <c r="E1133" s="39"/>
      <c r="F1133" s="39"/>
    </row>
    <row r="1134" spans="2:6" x14ac:dyDescent="0.2">
      <c r="B1134" s="39"/>
      <c r="C1134" s="39"/>
      <c r="D1134" s="39"/>
      <c r="E1134" s="39"/>
      <c r="F1134" s="39"/>
    </row>
    <row r="1135" spans="2:6" x14ac:dyDescent="0.2">
      <c r="B1135" s="39"/>
      <c r="C1135" s="39"/>
      <c r="D1135" s="39"/>
      <c r="E1135" s="39"/>
      <c r="F1135" s="39"/>
    </row>
    <row r="1136" spans="2:6" x14ac:dyDescent="0.2">
      <c r="B1136" s="39"/>
      <c r="C1136" s="39"/>
      <c r="D1136" s="39"/>
      <c r="E1136" s="39"/>
      <c r="F1136" s="39"/>
    </row>
    <row r="1137" spans="2:6" x14ac:dyDescent="0.2">
      <c r="B1137" s="39"/>
      <c r="C1137" s="39"/>
      <c r="D1137" s="39"/>
      <c r="E1137" s="39"/>
      <c r="F1137" s="39"/>
    </row>
    <row r="1138" spans="2:6" x14ac:dyDescent="0.2">
      <c r="B1138" s="39"/>
      <c r="C1138" s="39"/>
      <c r="D1138" s="39"/>
      <c r="E1138" s="39"/>
      <c r="F1138" s="39"/>
    </row>
    <row r="1139" spans="2:6" x14ac:dyDescent="0.2">
      <c r="B1139" s="39"/>
      <c r="C1139" s="39"/>
      <c r="D1139" s="39"/>
      <c r="E1139" s="39"/>
      <c r="F1139" s="39"/>
    </row>
    <row r="1140" spans="2:6" x14ac:dyDescent="0.2">
      <c r="B1140" s="39"/>
      <c r="C1140" s="39"/>
      <c r="D1140" s="39"/>
      <c r="E1140" s="39"/>
      <c r="F1140" s="39"/>
    </row>
    <row r="1141" spans="2:6" x14ac:dyDescent="0.2">
      <c r="B1141" s="39"/>
      <c r="C1141" s="39"/>
      <c r="D1141" s="39"/>
      <c r="E1141" s="39"/>
      <c r="F1141" s="39"/>
    </row>
    <row r="1142" spans="2:6" x14ac:dyDescent="0.2">
      <c r="B1142" s="39"/>
      <c r="C1142" s="39"/>
      <c r="D1142" s="39"/>
      <c r="E1142" s="39"/>
      <c r="F1142" s="39"/>
    </row>
    <row r="1143" spans="2:6" x14ac:dyDescent="0.2">
      <c r="B1143" s="39"/>
      <c r="C1143" s="39"/>
      <c r="D1143" s="39"/>
      <c r="E1143" s="39"/>
      <c r="F1143" s="39"/>
    </row>
    <row r="1144" spans="2:6" x14ac:dyDescent="0.2">
      <c r="B1144" s="39"/>
      <c r="C1144" s="39"/>
      <c r="D1144" s="39"/>
      <c r="E1144" s="39"/>
      <c r="F1144" s="39"/>
    </row>
    <row r="1145" spans="2:6" x14ac:dyDescent="0.2">
      <c r="B1145" s="39"/>
      <c r="C1145" s="39"/>
      <c r="D1145" s="39"/>
      <c r="E1145" s="39"/>
      <c r="F1145" s="39"/>
    </row>
    <row r="1146" spans="2:6" x14ac:dyDescent="0.2">
      <c r="B1146" s="39"/>
      <c r="C1146" s="39"/>
      <c r="D1146" s="39"/>
      <c r="E1146" s="39"/>
      <c r="F1146" s="39"/>
    </row>
    <row r="1147" spans="2:6" x14ac:dyDescent="0.2">
      <c r="B1147" s="39"/>
      <c r="C1147" s="39"/>
      <c r="D1147" s="39"/>
      <c r="E1147" s="39"/>
      <c r="F1147" s="39"/>
    </row>
    <row r="1148" spans="2:6" x14ac:dyDescent="0.2">
      <c r="B1148" s="39"/>
      <c r="C1148" s="39"/>
      <c r="D1148" s="39"/>
      <c r="E1148" s="39"/>
      <c r="F1148" s="39"/>
    </row>
    <row r="1149" spans="2:6" x14ac:dyDescent="0.2">
      <c r="B1149" s="39"/>
      <c r="C1149" s="39"/>
      <c r="D1149" s="39"/>
      <c r="E1149" s="39"/>
      <c r="F1149" s="39"/>
    </row>
    <row r="1150" spans="2:6" x14ac:dyDescent="0.2">
      <c r="B1150" s="39"/>
      <c r="C1150" s="39"/>
      <c r="D1150" s="39"/>
      <c r="E1150" s="39"/>
      <c r="F1150" s="39"/>
    </row>
    <row r="1151" spans="2:6" x14ac:dyDescent="0.2">
      <c r="B1151" s="39"/>
      <c r="C1151" s="39"/>
      <c r="D1151" s="39"/>
      <c r="E1151" s="39"/>
      <c r="F1151" s="39"/>
    </row>
    <row r="1152" spans="2:6" x14ac:dyDescent="0.2">
      <c r="B1152" s="39"/>
      <c r="C1152" s="39"/>
      <c r="D1152" s="39"/>
      <c r="E1152" s="39"/>
      <c r="F1152" s="39"/>
    </row>
    <row r="1153" spans="2:6" x14ac:dyDescent="0.2">
      <c r="B1153" s="39"/>
      <c r="C1153" s="39"/>
      <c r="D1153" s="39"/>
      <c r="E1153" s="39"/>
      <c r="F1153" s="39"/>
    </row>
    <row r="1154" spans="2:6" x14ac:dyDescent="0.2">
      <c r="B1154" s="39"/>
      <c r="C1154" s="39"/>
      <c r="D1154" s="39"/>
      <c r="E1154" s="39"/>
      <c r="F1154" s="39"/>
    </row>
    <row r="1155" spans="2:6" x14ac:dyDescent="0.2">
      <c r="B1155" s="39"/>
      <c r="C1155" s="39"/>
      <c r="D1155" s="39"/>
      <c r="E1155" s="39"/>
      <c r="F1155" s="39"/>
    </row>
    <row r="1156" spans="2:6" x14ac:dyDescent="0.2">
      <c r="B1156" s="39"/>
      <c r="C1156" s="39"/>
      <c r="D1156" s="39"/>
      <c r="E1156" s="39"/>
      <c r="F1156" s="39"/>
    </row>
    <row r="1157" spans="2:6" x14ac:dyDescent="0.2">
      <c r="B1157" s="39"/>
      <c r="C1157" s="39"/>
      <c r="D1157" s="39"/>
      <c r="E1157" s="39"/>
      <c r="F1157" s="39"/>
    </row>
    <row r="1158" spans="2:6" x14ac:dyDescent="0.2">
      <c r="B1158" s="39"/>
      <c r="C1158" s="39"/>
      <c r="D1158" s="39"/>
      <c r="E1158" s="39"/>
      <c r="F1158" s="39"/>
    </row>
    <row r="1159" spans="2:6" x14ac:dyDescent="0.2">
      <c r="B1159" s="39"/>
      <c r="C1159" s="39"/>
      <c r="D1159" s="39"/>
      <c r="E1159" s="39"/>
      <c r="F1159" s="39"/>
    </row>
    <row r="1160" spans="2:6" x14ac:dyDescent="0.2">
      <c r="B1160" s="39"/>
      <c r="C1160" s="39"/>
      <c r="D1160" s="39"/>
      <c r="E1160" s="39"/>
      <c r="F1160" s="39"/>
    </row>
    <row r="1161" spans="2:6" x14ac:dyDescent="0.2">
      <c r="B1161" s="39"/>
      <c r="C1161" s="39"/>
      <c r="D1161" s="39"/>
      <c r="E1161" s="39"/>
      <c r="F1161" s="39"/>
    </row>
    <row r="1162" spans="2:6" x14ac:dyDescent="0.2">
      <c r="B1162" s="39"/>
      <c r="C1162" s="39"/>
      <c r="D1162" s="39"/>
      <c r="E1162" s="39"/>
      <c r="F1162" s="39"/>
    </row>
    <row r="1163" spans="2:6" x14ac:dyDescent="0.2">
      <c r="B1163" s="39"/>
      <c r="C1163" s="39"/>
      <c r="D1163" s="39"/>
      <c r="E1163" s="39"/>
      <c r="F1163" s="39"/>
    </row>
    <row r="1164" spans="2:6" x14ac:dyDescent="0.2">
      <c r="B1164" s="39"/>
      <c r="C1164" s="39"/>
      <c r="D1164" s="39"/>
      <c r="E1164" s="39"/>
      <c r="F1164" s="39"/>
    </row>
    <row r="1165" spans="2:6" x14ac:dyDescent="0.2">
      <c r="B1165" s="39"/>
      <c r="C1165" s="39"/>
      <c r="D1165" s="39"/>
      <c r="E1165" s="39"/>
      <c r="F1165" s="39"/>
    </row>
    <row r="1166" spans="2:6" x14ac:dyDescent="0.2">
      <c r="B1166" s="39"/>
      <c r="C1166" s="39"/>
      <c r="D1166" s="39"/>
      <c r="E1166" s="39"/>
      <c r="F1166" s="39"/>
    </row>
    <row r="1167" spans="2:6" x14ac:dyDescent="0.2">
      <c r="B1167" s="39"/>
      <c r="C1167" s="39"/>
      <c r="D1167" s="39"/>
      <c r="E1167" s="39"/>
      <c r="F1167" s="39"/>
    </row>
    <row r="1168" spans="2:6" x14ac:dyDescent="0.2">
      <c r="B1168" s="39"/>
      <c r="C1168" s="39"/>
      <c r="D1168" s="39"/>
      <c r="E1168" s="39"/>
      <c r="F1168" s="39"/>
    </row>
    <row r="1169" spans="2:6" x14ac:dyDescent="0.2">
      <c r="B1169" s="39"/>
      <c r="C1169" s="39"/>
      <c r="D1169" s="39"/>
      <c r="E1169" s="39"/>
      <c r="F1169" s="39"/>
    </row>
    <row r="1170" spans="2:6" x14ac:dyDescent="0.2">
      <c r="B1170" s="39"/>
      <c r="C1170" s="39"/>
      <c r="D1170" s="39"/>
      <c r="E1170" s="39"/>
      <c r="F1170" s="39"/>
    </row>
    <row r="1171" spans="2:6" x14ac:dyDescent="0.2">
      <c r="B1171" s="39"/>
      <c r="C1171" s="39"/>
      <c r="D1171" s="39"/>
      <c r="E1171" s="39"/>
      <c r="F1171" s="39"/>
    </row>
    <row r="1172" spans="2:6" x14ac:dyDescent="0.2">
      <c r="B1172" s="39"/>
      <c r="C1172" s="39"/>
      <c r="D1172" s="39"/>
      <c r="E1172" s="39"/>
      <c r="F1172" s="39"/>
    </row>
    <row r="1173" spans="2:6" x14ac:dyDescent="0.2">
      <c r="B1173" s="39"/>
      <c r="C1173" s="39"/>
      <c r="D1173" s="39"/>
      <c r="E1173" s="39"/>
      <c r="F1173" s="39"/>
    </row>
    <row r="1174" spans="2:6" x14ac:dyDescent="0.2">
      <c r="B1174" s="39"/>
      <c r="C1174" s="39"/>
      <c r="D1174" s="39"/>
      <c r="E1174" s="39"/>
      <c r="F1174" s="39"/>
    </row>
    <row r="1175" spans="2:6" x14ac:dyDescent="0.2">
      <c r="B1175" s="39"/>
      <c r="C1175" s="39"/>
      <c r="D1175" s="39"/>
      <c r="E1175" s="39"/>
      <c r="F1175" s="39"/>
    </row>
    <row r="1176" spans="2:6" x14ac:dyDescent="0.2">
      <c r="B1176" s="39"/>
      <c r="C1176" s="39"/>
      <c r="D1176" s="39"/>
      <c r="E1176" s="39"/>
      <c r="F1176" s="39"/>
    </row>
    <row r="1177" spans="2:6" x14ac:dyDescent="0.2">
      <c r="B1177" s="39"/>
      <c r="C1177" s="39"/>
      <c r="D1177" s="39"/>
      <c r="E1177" s="39"/>
      <c r="F1177" s="39"/>
    </row>
    <row r="1178" spans="2:6" x14ac:dyDescent="0.2">
      <c r="B1178" s="39"/>
      <c r="C1178" s="39"/>
      <c r="D1178" s="39"/>
      <c r="E1178" s="39"/>
      <c r="F1178" s="39"/>
    </row>
    <row r="1179" spans="2:6" x14ac:dyDescent="0.2">
      <c r="B1179" s="39"/>
      <c r="C1179" s="39"/>
      <c r="D1179" s="39"/>
      <c r="E1179" s="39"/>
      <c r="F1179" s="39"/>
    </row>
    <row r="1180" spans="2:6" x14ac:dyDescent="0.2">
      <c r="B1180" s="39"/>
      <c r="C1180" s="39"/>
      <c r="D1180" s="39"/>
      <c r="E1180" s="39"/>
      <c r="F1180" s="39"/>
    </row>
    <row r="1181" spans="2:6" x14ac:dyDescent="0.2">
      <c r="B1181" s="39"/>
      <c r="C1181" s="39"/>
      <c r="D1181" s="39"/>
      <c r="E1181" s="39"/>
      <c r="F1181" s="39"/>
    </row>
    <row r="1182" spans="2:6" x14ac:dyDescent="0.2">
      <c r="B1182" s="39"/>
      <c r="C1182" s="39"/>
      <c r="D1182" s="39"/>
      <c r="E1182" s="39"/>
      <c r="F1182" s="39"/>
    </row>
    <row r="1183" spans="2:6" x14ac:dyDescent="0.2">
      <c r="B1183" s="39"/>
      <c r="C1183" s="39"/>
      <c r="D1183" s="39"/>
      <c r="E1183" s="39"/>
      <c r="F1183" s="39"/>
    </row>
    <row r="1184" spans="2:6" x14ac:dyDescent="0.2">
      <c r="B1184" s="39"/>
      <c r="C1184" s="39"/>
      <c r="D1184" s="39"/>
      <c r="E1184" s="39"/>
      <c r="F1184" s="39"/>
    </row>
    <row r="1185" spans="2:6" x14ac:dyDescent="0.2">
      <c r="B1185" s="39"/>
      <c r="C1185" s="39"/>
      <c r="D1185" s="39"/>
      <c r="E1185" s="39"/>
      <c r="F1185" s="39"/>
    </row>
    <row r="1186" spans="2:6" x14ac:dyDescent="0.2">
      <c r="B1186" s="39"/>
      <c r="C1186" s="39"/>
      <c r="D1186" s="39"/>
      <c r="E1186" s="39"/>
      <c r="F1186" s="39"/>
    </row>
    <row r="1187" spans="2:6" x14ac:dyDescent="0.2">
      <c r="B1187" s="39"/>
      <c r="C1187" s="39"/>
      <c r="D1187" s="39"/>
      <c r="E1187" s="39"/>
      <c r="F1187" s="39"/>
    </row>
    <row r="1188" spans="2:6" x14ac:dyDescent="0.2">
      <c r="B1188" s="39"/>
      <c r="C1188" s="39"/>
      <c r="D1188" s="39"/>
      <c r="E1188" s="39"/>
      <c r="F1188" s="39"/>
    </row>
    <row r="1189" spans="2:6" x14ac:dyDescent="0.2">
      <c r="B1189" s="39"/>
      <c r="C1189" s="39"/>
      <c r="D1189" s="39"/>
      <c r="E1189" s="39"/>
      <c r="F1189" s="39"/>
    </row>
    <row r="1190" spans="2:6" x14ac:dyDescent="0.2">
      <c r="B1190" s="39"/>
      <c r="C1190" s="39"/>
      <c r="D1190" s="39"/>
      <c r="E1190" s="39"/>
      <c r="F1190" s="39"/>
    </row>
    <row r="1191" spans="2:6" x14ac:dyDescent="0.2">
      <c r="B1191" s="39"/>
      <c r="C1191" s="39"/>
      <c r="D1191" s="39"/>
      <c r="E1191" s="39"/>
      <c r="F1191" s="39"/>
    </row>
    <row r="1192" spans="2:6" x14ac:dyDescent="0.2">
      <c r="B1192" s="39"/>
      <c r="C1192" s="39"/>
      <c r="D1192" s="39"/>
      <c r="E1192" s="39"/>
      <c r="F1192" s="39"/>
    </row>
    <row r="1193" spans="2:6" x14ac:dyDescent="0.2">
      <c r="B1193" s="39"/>
      <c r="C1193" s="39"/>
      <c r="D1193" s="39"/>
      <c r="E1193" s="39"/>
      <c r="F1193" s="39"/>
    </row>
    <row r="1194" spans="2:6" x14ac:dyDescent="0.2">
      <c r="B1194" s="39"/>
      <c r="C1194" s="39"/>
      <c r="D1194" s="39"/>
      <c r="E1194" s="39"/>
      <c r="F1194" s="39"/>
    </row>
    <row r="1195" spans="2:6" x14ac:dyDescent="0.2">
      <c r="B1195" s="39"/>
      <c r="C1195" s="39"/>
      <c r="D1195" s="39"/>
      <c r="E1195" s="39"/>
      <c r="F1195" s="39"/>
    </row>
    <row r="1196" spans="2:6" x14ac:dyDescent="0.2">
      <c r="B1196" s="39"/>
      <c r="C1196" s="39"/>
      <c r="D1196" s="39"/>
      <c r="E1196" s="39"/>
      <c r="F1196" s="39"/>
    </row>
    <row r="1197" spans="2:6" x14ac:dyDescent="0.2">
      <c r="B1197" s="39"/>
      <c r="C1197" s="39"/>
      <c r="D1197" s="39"/>
      <c r="E1197" s="39"/>
      <c r="F1197" s="39"/>
    </row>
    <row r="1198" spans="2:6" x14ac:dyDescent="0.2">
      <c r="B1198" s="39"/>
      <c r="C1198" s="39"/>
      <c r="D1198" s="39"/>
      <c r="E1198" s="39"/>
      <c r="F1198" s="39"/>
    </row>
    <row r="1199" spans="2:6" x14ac:dyDescent="0.2">
      <c r="B1199" s="39"/>
      <c r="C1199" s="39"/>
      <c r="D1199" s="39"/>
      <c r="E1199" s="39"/>
      <c r="F1199" s="39"/>
    </row>
    <row r="1200" spans="2:6" x14ac:dyDescent="0.2">
      <c r="B1200" s="39"/>
      <c r="C1200" s="39"/>
      <c r="D1200" s="39"/>
      <c r="E1200" s="39"/>
      <c r="F1200" s="39"/>
    </row>
    <row r="1201" spans="2:6" x14ac:dyDescent="0.2">
      <c r="B1201" s="39"/>
      <c r="C1201" s="39"/>
      <c r="D1201" s="39"/>
      <c r="E1201" s="39"/>
      <c r="F1201" s="39"/>
    </row>
    <row r="1202" spans="2:6" x14ac:dyDescent="0.2">
      <c r="B1202" s="39"/>
      <c r="C1202" s="39"/>
      <c r="D1202" s="39"/>
      <c r="E1202" s="39"/>
      <c r="F1202" s="39"/>
    </row>
    <row r="1203" spans="2:6" x14ac:dyDescent="0.2">
      <c r="B1203" s="39"/>
      <c r="C1203" s="39"/>
      <c r="D1203" s="39"/>
      <c r="E1203" s="39"/>
      <c r="F1203" s="39"/>
    </row>
    <row r="1204" spans="2:6" x14ac:dyDescent="0.2">
      <c r="B1204" s="39"/>
      <c r="C1204" s="39"/>
      <c r="D1204" s="39"/>
      <c r="E1204" s="39"/>
      <c r="F1204" s="39"/>
    </row>
    <row r="1205" spans="2:6" x14ac:dyDescent="0.2">
      <c r="B1205" s="39"/>
      <c r="C1205" s="39"/>
      <c r="D1205" s="39"/>
      <c r="E1205" s="39"/>
      <c r="F1205" s="39"/>
    </row>
    <row r="1206" spans="2:6" x14ac:dyDescent="0.2">
      <c r="B1206" s="39"/>
      <c r="C1206" s="39"/>
      <c r="D1206" s="39"/>
      <c r="E1206" s="39"/>
      <c r="F1206" s="39"/>
    </row>
    <row r="1207" spans="2:6" x14ac:dyDescent="0.2">
      <c r="B1207" s="39"/>
      <c r="C1207" s="39"/>
      <c r="D1207" s="39"/>
      <c r="E1207" s="39"/>
      <c r="F1207" s="39"/>
    </row>
    <row r="1208" spans="2:6" x14ac:dyDescent="0.2">
      <c r="B1208" s="39"/>
      <c r="C1208" s="39"/>
      <c r="D1208" s="39"/>
      <c r="E1208" s="39"/>
      <c r="F1208" s="39"/>
    </row>
    <row r="1209" spans="2:6" x14ac:dyDescent="0.2">
      <c r="B1209" s="39"/>
      <c r="C1209" s="39"/>
      <c r="D1209" s="39"/>
      <c r="E1209" s="39"/>
      <c r="F1209" s="39"/>
    </row>
    <row r="1210" spans="2:6" x14ac:dyDescent="0.2">
      <c r="B1210" s="39"/>
      <c r="C1210" s="39"/>
      <c r="D1210" s="39"/>
      <c r="E1210" s="39"/>
      <c r="F1210" s="39"/>
    </row>
    <row r="1211" spans="2:6" x14ac:dyDescent="0.2">
      <c r="B1211" s="39"/>
      <c r="C1211" s="39"/>
      <c r="D1211" s="39"/>
      <c r="E1211" s="39"/>
      <c r="F1211" s="39"/>
    </row>
    <row r="1212" spans="2:6" x14ac:dyDescent="0.2">
      <c r="B1212" s="39"/>
      <c r="C1212" s="39"/>
      <c r="D1212" s="39"/>
      <c r="E1212" s="39"/>
      <c r="F1212" s="39"/>
    </row>
    <row r="1213" spans="2:6" x14ac:dyDescent="0.2">
      <c r="B1213" s="39"/>
      <c r="C1213" s="39"/>
      <c r="D1213" s="39"/>
      <c r="E1213" s="39"/>
      <c r="F1213" s="39"/>
    </row>
    <row r="1214" spans="2:6" x14ac:dyDescent="0.2">
      <c r="B1214" s="39"/>
      <c r="C1214" s="39"/>
      <c r="D1214" s="39"/>
      <c r="E1214" s="39"/>
      <c r="F1214" s="39"/>
    </row>
    <row r="1215" spans="2:6" x14ac:dyDescent="0.2">
      <c r="B1215" s="39"/>
      <c r="C1215" s="39"/>
      <c r="D1215" s="39"/>
      <c r="E1215" s="39"/>
      <c r="F1215" s="39"/>
    </row>
    <row r="1216" spans="2:6" x14ac:dyDescent="0.2">
      <c r="B1216" s="39"/>
      <c r="C1216" s="39"/>
      <c r="D1216" s="39"/>
      <c r="E1216" s="39"/>
      <c r="F1216" s="39"/>
    </row>
    <row r="1217" spans="2:6" x14ac:dyDescent="0.2">
      <c r="B1217" s="39"/>
      <c r="C1217" s="39"/>
      <c r="D1217" s="39"/>
      <c r="E1217" s="39"/>
      <c r="F1217" s="39"/>
    </row>
    <row r="1218" spans="2:6" x14ac:dyDescent="0.2">
      <c r="B1218" s="39"/>
      <c r="C1218" s="39"/>
      <c r="D1218" s="39"/>
      <c r="E1218" s="39"/>
      <c r="F1218" s="39"/>
    </row>
    <row r="1219" spans="2:6" x14ac:dyDescent="0.2">
      <c r="B1219" s="39"/>
      <c r="C1219" s="39"/>
      <c r="D1219" s="39"/>
      <c r="E1219" s="39"/>
      <c r="F1219" s="39"/>
    </row>
    <row r="1220" spans="2:6" x14ac:dyDescent="0.2">
      <c r="B1220" s="39"/>
      <c r="C1220" s="39"/>
      <c r="D1220" s="39"/>
      <c r="E1220" s="39"/>
      <c r="F1220" s="39"/>
    </row>
    <row r="1221" spans="2:6" x14ac:dyDescent="0.2">
      <c r="B1221" s="39"/>
      <c r="C1221" s="39"/>
      <c r="D1221" s="39"/>
      <c r="E1221" s="39"/>
      <c r="F1221" s="39"/>
    </row>
    <row r="1222" spans="2:6" x14ac:dyDescent="0.2">
      <c r="B1222" s="39"/>
      <c r="C1222" s="39"/>
      <c r="D1222" s="39"/>
      <c r="E1222" s="39"/>
      <c r="F1222" s="39"/>
    </row>
    <row r="1223" spans="2:6" x14ac:dyDescent="0.2">
      <c r="B1223" s="39"/>
      <c r="C1223" s="39"/>
      <c r="D1223" s="39"/>
      <c r="E1223" s="39"/>
      <c r="F1223" s="39"/>
    </row>
    <row r="1224" spans="2:6" x14ac:dyDescent="0.2">
      <c r="B1224" s="39"/>
      <c r="C1224" s="39"/>
      <c r="D1224" s="39"/>
      <c r="E1224" s="39"/>
      <c r="F1224" s="39"/>
    </row>
    <row r="1225" spans="2:6" x14ac:dyDescent="0.2">
      <c r="B1225" s="39"/>
      <c r="C1225" s="39"/>
      <c r="D1225" s="39"/>
      <c r="E1225" s="39"/>
      <c r="F1225" s="39"/>
    </row>
    <row r="1226" spans="2:6" x14ac:dyDescent="0.2">
      <c r="B1226" s="39"/>
      <c r="C1226" s="39"/>
      <c r="D1226" s="39"/>
      <c r="E1226" s="39"/>
      <c r="F1226" s="39"/>
    </row>
    <row r="1227" spans="2:6" x14ac:dyDescent="0.2">
      <c r="B1227" s="39"/>
      <c r="C1227" s="39"/>
      <c r="D1227" s="39"/>
      <c r="E1227" s="39"/>
      <c r="F1227" s="39"/>
    </row>
    <row r="1228" spans="2:6" x14ac:dyDescent="0.2">
      <c r="B1228" s="39"/>
      <c r="C1228" s="39"/>
      <c r="D1228" s="39"/>
      <c r="E1228" s="39"/>
      <c r="F1228" s="39"/>
    </row>
    <row r="1229" spans="2:6" x14ac:dyDescent="0.2">
      <c r="B1229" s="39"/>
      <c r="C1229" s="39"/>
      <c r="D1229" s="39"/>
      <c r="E1229" s="39"/>
      <c r="F1229" s="39"/>
    </row>
    <row r="1230" spans="2:6" x14ac:dyDescent="0.2">
      <c r="B1230" s="39"/>
      <c r="C1230" s="39"/>
      <c r="D1230" s="39"/>
      <c r="E1230" s="39"/>
      <c r="F1230" s="39"/>
    </row>
    <row r="1231" spans="2:6" x14ac:dyDescent="0.2">
      <c r="B1231" s="39"/>
      <c r="C1231" s="39"/>
      <c r="D1231" s="39"/>
      <c r="E1231" s="39"/>
      <c r="F1231" s="39"/>
    </row>
    <row r="1232" spans="2:6" x14ac:dyDescent="0.2">
      <c r="B1232" s="39"/>
      <c r="C1232" s="39"/>
      <c r="D1232" s="39"/>
      <c r="E1232" s="39"/>
      <c r="F1232" s="39"/>
    </row>
    <row r="1233" spans="2:6" x14ac:dyDescent="0.2">
      <c r="B1233" s="39"/>
      <c r="C1233" s="39"/>
      <c r="D1233" s="39"/>
      <c r="E1233" s="39"/>
      <c r="F1233" s="39"/>
    </row>
    <row r="1234" spans="2:6" x14ac:dyDescent="0.2">
      <c r="B1234" s="39"/>
      <c r="C1234" s="39"/>
      <c r="D1234" s="39"/>
      <c r="E1234" s="39"/>
      <c r="F1234" s="39"/>
    </row>
    <row r="1235" spans="2:6" x14ac:dyDescent="0.2">
      <c r="B1235" s="39"/>
      <c r="C1235" s="39"/>
      <c r="D1235" s="39"/>
      <c r="E1235" s="39"/>
      <c r="F1235" s="39"/>
    </row>
    <row r="1236" spans="2:6" x14ac:dyDescent="0.2">
      <c r="B1236" s="39"/>
      <c r="C1236" s="39"/>
      <c r="D1236" s="39"/>
      <c r="E1236" s="39"/>
      <c r="F1236" s="39"/>
    </row>
    <row r="1237" spans="2:6" x14ac:dyDescent="0.2">
      <c r="B1237" s="39"/>
      <c r="C1237" s="39"/>
      <c r="D1237" s="39"/>
      <c r="E1237" s="39"/>
      <c r="F1237" s="39"/>
    </row>
    <row r="1238" spans="2:6" x14ac:dyDescent="0.2">
      <c r="B1238" s="39"/>
      <c r="C1238" s="39"/>
      <c r="D1238" s="39"/>
      <c r="E1238" s="39"/>
      <c r="F1238" s="39"/>
    </row>
    <row r="1239" spans="2:6" x14ac:dyDescent="0.2">
      <c r="B1239" s="39"/>
      <c r="C1239" s="39"/>
      <c r="D1239" s="39"/>
      <c r="E1239" s="39"/>
      <c r="F1239" s="39"/>
    </row>
    <row r="1240" spans="2:6" x14ac:dyDescent="0.2">
      <c r="B1240" s="39"/>
      <c r="C1240" s="39"/>
      <c r="D1240" s="39"/>
      <c r="E1240" s="39"/>
      <c r="F1240" s="39"/>
    </row>
    <row r="1241" spans="2:6" x14ac:dyDescent="0.2">
      <c r="B1241" s="39"/>
      <c r="C1241" s="39"/>
      <c r="D1241" s="39"/>
      <c r="E1241" s="39"/>
      <c r="F1241" s="39"/>
    </row>
    <row r="1242" spans="2:6" x14ac:dyDescent="0.2">
      <c r="B1242" s="39"/>
      <c r="C1242" s="39"/>
      <c r="D1242" s="39"/>
      <c r="E1242" s="39"/>
      <c r="F1242" s="39"/>
    </row>
    <row r="1243" spans="2:6" x14ac:dyDescent="0.2">
      <c r="B1243" s="39"/>
      <c r="C1243" s="39"/>
      <c r="D1243" s="39"/>
      <c r="E1243" s="39"/>
      <c r="F1243" s="39"/>
    </row>
    <row r="1244" spans="2:6" x14ac:dyDescent="0.2">
      <c r="B1244" s="39"/>
      <c r="C1244" s="39"/>
      <c r="D1244" s="39"/>
      <c r="E1244" s="39"/>
      <c r="F1244" s="39"/>
    </row>
    <row r="1245" spans="2:6" x14ac:dyDescent="0.2">
      <c r="B1245" s="39"/>
      <c r="C1245" s="39"/>
      <c r="D1245" s="39"/>
      <c r="E1245" s="39"/>
      <c r="F1245" s="39"/>
    </row>
    <row r="1246" spans="2:6" x14ac:dyDescent="0.2">
      <c r="B1246" s="39"/>
      <c r="C1246" s="39"/>
      <c r="D1246" s="39"/>
      <c r="E1246" s="39"/>
      <c r="F1246" s="39"/>
    </row>
    <row r="1247" spans="2:6" x14ac:dyDescent="0.2">
      <c r="B1247" s="39"/>
      <c r="C1247" s="39"/>
      <c r="D1247" s="39"/>
      <c r="E1247" s="39"/>
      <c r="F1247" s="39"/>
    </row>
    <row r="1248" spans="2:6" x14ac:dyDescent="0.2">
      <c r="B1248" s="39"/>
      <c r="C1248" s="39"/>
      <c r="D1248" s="39"/>
      <c r="E1248" s="39"/>
      <c r="F1248" s="39"/>
    </row>
    <row r="1249" spans="2:6" x14ac:dyDescent="0.2">
      <c r="B1249" s="39"/>
      <c r="C1249" s="39"/>
      <c r="D1249" s="39"/>
      <c r="E1249" s="39"/>
      <c r="F1249" s="39"/>
    </row>
    <row r="1250" spans="2:6" x14ac:dyDescent="0.2">
      <c r="B1250" s="39"/>
      <c r="C1250" s="39"/>
      <c r="D1250" s="39"/>
      <c r="E1250" s="39"/>
      <c r="F1250" s="39"/>
    </row>
    <row r="1251" spans="2:6" x14ac:dyDescent="0.2">
      <c r="B1251" s="39"/>
      <c r="C1251" s="39"/>
      <c r="D1251" s="39"/>
      <c r="E1251" s="39"/>
      <c r="F1251" s="39"/>
    </row>
    <row r="1252" spans="2:6" x14ac:dyDescent="0.2">
      <c r="B1252" s="39"/>
      <c r="C1252" s="39"/>
      <c r="D1252" s="39"/>
      <c r="E1252" s="39"/>
      <c r="F1252" s="39"/>
    </row>
    <row r="1253" spans="2:6" x14ac:dyDescent="0.2">
      <c r="B1253" s="39"/>
      <c r="C1253" s="39"/>
      <c r="D1253" s="39"/>
      <c r="E1253" s="39"/>
      <c r="F1253" s="39"/>
    </row>
    <row r="1254" spans="2:6" x14ac:dyDescent="0.2">
      <c r="B1254" s="39"/>
      <c r="C1254" s="39"/>
      <c r="D1254" s="39"/>
      <c r="E1254" s="39"/>
      <c r="F1254" s="39"/>
    </row>
    <row r="1255" spans="2:6" x14ac:dyDescent="0.2">
      <c r="B1255" s="39"/>
      <c r="C1255" s="39"/>
      <c r="D1255" s="39"/>
      <c r="E1255" s="39"/>
      <c r="F1255" s="39"/>
    </row>
    <row r="1256" spans="2:6" x14ac:dyDescent="0.2">
      <c r="B1256" s="39"/>
      <c r="C1256" s="39"/>
      <c r="D1256" s="39"/>
      <c r="E1256" s="39"/>
      <c r="F1256" s="39"/>
    </row>
    <row r="1257" spans="2:6" x14ac:dyDescent="0.2">
      <c r="B1257" s="39"/>
      <c r="C1257" s="39"/>
      <c r="D1257" s="39"/>
      <c r="E1257" s="39"/>
      <c r="F1257" s="39"/>
    </row>
    <row r="1258" spans="2:6" x14ac:dyDescent="0.2">
      <c r="B1258" s="39"/>
      <c r="C1258" s="39"/>
      <c r="D1258" s="39"/>
      <c r="E1258" s="39"/>
      <c r="F1258" s="39"/>
    </row>
    <row r="1259" spans="2:6" x14ac:dyDescent="0.2">
      <c r="B1259" s="39"/>
      <c r="C1259" s="39"/>
      <c r="D1259" s="39"/>
      <c r="E1259" s="39"/>
      <c r="F1259" s="39"/>
    </row>
    <row r="1260" spans="2:6" x14ac:dyDescent="0.2">
      <c r="B1260" s="39"/>
      <c r="C1260" s="39"/>
      <c r="D1260" s="39"/>
      <c r="E1260" s="39"/>
      <c r="F1260" s="39"/>
    </row>
    <row r="1261" spans="2:6" x14ac:dyDescent="0.2">
      <c r="B1261" s="39"/>
      <c r="C1261" s="39"/>
      <c r="D1261" s="39"/>
      <c r="E1261" s="39"/>
      <c r="F1261" s="39"/>
    </row>
    <row r="1262" spans="2:6" x14ac:dyDescent="0.2">
      <c r="B1262" s="39"/>
      <c r="C1262" s="39"/>
      <c r="D1262" s="39"/>
      <c r="E1262" s="39"/>
      <c r="F1262" s="39"/>
    </row>
    <row r="1263" spans="2:6" x14ac:dyDescent="0.2">
      <c r="B1263" s="39"/>
      <c r="C1263" s="39"/>
      <c r="D1263" s="39"/>
      <c r="E1263" s="39"/>
      <c r="F1263" s="39"/>
    </row>
    <row r="1264" spans="2:6" x14ac:dyDescent="0.2">
      <c r="B1264" s="39"/>
      <c r="C1264" s="39"/>
      <c r="D1264" s="39"/>
      <c r="E1264" s="39"/>
      <c r="F1264" s="39"/>
    </row>
    <row r="1265" spans="2:6" x14ac:dyDescent="0.2">
      <c r="B1265" s="39"/>
      <c r="C1265" s="39"/>
      <c r="D1265" s="39"/>
      <c r="E1265" s="39"/>
      <c r="F1265" s="39"/>
    </row>
    <row r="1266" spans="2:6" x14ac:dyDescent="0.2">
      <c r="B1266" s="39"/>
      <c r="C1266" s="39"/>
      <c r="D1266" s="39"/>
      <c r="E1266" s="39"/>
      <c r="F1266" s="39"/>
    </row>
    <row r="1267" spans="2:6" x14ac:dyDescent="0.2">
      <c r="B1267" s="39"/>
      <c r="C1267" s="39"/>
      <c r="D1267" s="39"/>
      <c r="E1267" s="39"/>
      <c r="F1267" s="39"/>
    </row>
    <row r="1268" spans="2:6" x14ac:dyDescent="0.2">
      <c r="B1268" s="39"/>
      <c r="C1268" s="39"/>
      <c r="D1268" s="39"/>
      <c r="E1268" s="39"/>
      <c r="F1268" s="39"/>
    </row>
    <row r="1269" spans="2:6" x14ac:dyDescent="0.2">
      <c r="B1269" s="39"/>
      <c r="C1269" s="39"/>
      <c r="D1269" s="39"/>
      <c r="E1269" s="39"/>
      <c r="F1269" s="39"/>
    </row>
    <row r="1270" spans="2:6" x14ac:dyDescent="0.2">
      <c r="B1270" s="39"/>
      <c r="C1270" s="39"/>
      <c r="D1270" s="39"/>
      <c r="E1270" s="39"/>
      <c r="F1270" s="39"/>
    </row>
    <row r="1271" spans="2:6" x14ac:dyDescent="0.2">
      <c r="B1271" s="39"/>
      <c r="C1271" s="39"/>
      <c r="D1271" s="39"/>
      <c r="E1271" s="39"/>
      <c r="F1271" s="39"/>
    </row>
    <row r="1272" spans="2:6" x14ac:dyDescent="0.2">
      <c r="B1272" s="39"/>
      <c r="C1272" s="39"/>
      <c r="D1272" s="39"/>
      <c r="E1272" s="39"/>
      <c r="F1272" s="39"/>
    </row>
    <row r="1273" spans="2:6" x14ac:dyDescent="0.2">
      <c r="B1273" s="39"/>
      <c r="C1273" s="39"/>
      <c r="D1273" s="39"/>
      <c r="E1273" s="39"/>
      <c r="F1273" s="39"/>
    </row>
    <row r="1274" spans="2:6" x14ac:dyDescent="0.2">
      <c r="B1274" s="39"/>
      <c r="C1274" s="39"/>
      <c r="D1274" s="39"/>
      <c r="E1274" s="39"/>
      <c r="F1274" s="39"/>
    </row>
    <row r="1275" spans="2:6" x14ac:dyDescent="0.2">
      <c r="B1275" s="39"/>
      <c r="C1275" s="39"/>
      <c r="D1275" s="39"/>
      <c r="E1275" s="39"/>
      <c r="F1275" s="39"/>
    </row>
    <row r="1276" spans="2:6" x14ac:dyDescent="0.2">
      <c r="B1276" s="39"/>
      <c r="C1276" s="39"/>
      <c r="D1276" s="39"/>
      <c r="E1276" s="39"/>
      <c r="F1276" s="39"/>
    </row>
    <row r="1277" spans="2:6" x14ac:dyDescent="0.2">
      <c r="B1277" s="39"/>
      <c r="C1277" s="39"/>
      <c r="D1277" s="39"/>
      <c r="E1277" s="39"/>
      <c r="F1277" s="39"/>
    </row>
    <row r="1278" spans="2:6" x14ac:dyDescent="0.2">
      <c r="B1278" s="39"/>
      <c r="C1278" s="39"/>
      <c r="D1278" s="39"/>
      <c r="E1278" s="39"/>
      <c r="F1278" s="39"/>
    </row>
    <row r="1279" spans="2:6" x14ac:dyDescent="0.2">
      <c r="B1279" s="39"/>
      <c r="C1279" s="39"/>
      <c r="D1279" s="39"/>
      <c r="E1279" s="39"/>
      <c r="F1279" s="39"/>
    </row>
    <row r="1280" spans="2:6" x14ac:dyDescent="0.2">
      <c r="B1280" s="39"/>
      <c r="C1280" s="39"/>
      <c r="D1280" s="39"/>
      <c r="E1280" s="39"/>
      <c r="F1280" s="39"/>
    </row>
    <row r="1281" spans="2:6" x14ac:dyDescent="0.2">
      <c r="B1281" s="39"/>
      <c r="C1281" s="39"/>
      <c r="D1281" s="39"/>
      <c r="E1281" s="39"/>
      <c r="F1281" s="39"/>
    </row>
    <row r="1282" spans="2:6" x14ac:dyDescent="0.2">
      <c r="B1282" s="39"/>
      <c r="C1282" s="39"/>
      <c r="D1282" s="39"/>
      <c r="E1282" s="39"/>
      <c r="F1282" s="39"/>
    </row>
    <row r="1283" spans="2:6" x14ac:dyDescent="0.2">
      <c r="B1283" s="39"/>
      <c r="C1283" s="39"/>
      <c r="D1283" s="39"/>
      <c r="E1283" s="39"/>
      <c r="F1283" s="39"/>
    </row>
    <row r="1284" spans="2:6" x14ac:dyDescent="0.2">
      <c r="B1284" s="39"/>
      <c r="C1284" s="39"/>
      <c r="D1284" s="39"/>
      <c r="E1284" s="39"/>
      <c r="F1284" s="39"/>
    </row>
    <row r="1285" spans="2:6" x14ac:dyDescent="0.2">
      <c r="B1285" s="39"/>
      <c r="C1285" s="39"/>
      <c r="D1285" s="39"/>
      <c r="E1285" s="39"/>
      <c r="F1285" s="39"/>
    </row>
    <row r="1286" spans="2:6" x14ac:dyDescent="0.2">
      <c r="B1286" s="39"/>
      <c r="C1286" s="39"/>
      <c r="D1286" s="39"/>
      <c r="E1286" s="39"/>
      <c r="F1286" s="39"/>
    </row>
    <row r="1287" spans="2:6" x14ac:dyDescent="0.2">
      <c r="B1287" s="39"/>
      <c r="C1287" s="39"/>
      <c r="D1287" s="39"/>
      <c r="E1287" s="39"/>
      <c r="F1287" s="39"/>
    </row>
    <row r="1288" spans="2:6" x14ac:dyDescent="0.2">
      <c r="B1288" s="39"/>
      <c r="C1288" s="39"/>
      <c r="D1288" s="39"/>
      <c r="E1288" s="39"/>
      <c r="F1288" s="39"/>
    </row>
    <row r="1289" spans="2:6" x14ac:dyDescent="0.2">
      <c r="B1289" s="39"/>
      <c r="C1289" s="39"/>
      <c r="D1289" s="39"/>
      <c r="E1289" s="39"/>
      <c r="F1289" s="39"/>
    </row>
    <row r="1290" spans="2:6" x14ac:dyDescent="0.2">
      <c r="B1290" s="39"/>
      <c r="C1290" s="39"/>
      <c r="D1290" s="39"/>
      <c r="E1290" s="39"/>
      <c r="F1290" s="39"/>
    </row>
    <row r="1291" spans="2:6" x14ac:dyDescent="0.2">
      <c r="B1291" s="39"/>
      <c r="C1291" s="39"/>
      <c r="D1291" s="39"/>
      <c r="E1291" s="39"/>
      <c r="F1291" s="39"/>
    </row>
    <row r="1292" spans="2:6" x14ac:dyDescent="0.2">
      <c r="B1292" s="39"/>
      <c r="C1292" s="39"/>
      <c r="D1292" s="39"/>
      <c r="E1292" s="39"/>
      <c r="F1292" s="39"/>
    </row>
    <row r="1293" spans="2:6" x14ac:dyDescent="0.2">
      <c r="B1293" s="39"/>
      <c r="C1293" s="39"/>
      <c r="D1293" s="39"/>
      <c r="E1293" s="39"/>
      <c r="F1293" s="39"/>
    </row>
    <row r="1294" spans="2:6" x14ac:dyDescent="0.2">
      <c r="B1294" s="39"/>
      <c r="C1294" s="39"/>
      <c r="D1294" s="39"/>
      <c r="E1294" s="39"/>
      <c r="F1294" s="39"/>
    </row>
    <row r="1295" spans="2:6" x14ac:dyDescent="0.2">
      <c r="B1295" s="39"/>
      <c r="C1295" s="39"/>
      <c r="D1295" s="39"/>
      <c r="E1295" s="39"/>
      <c r="F1295" s="39"/>
    </row>
    <row r="1296" spans="2:6" x14ac:dyDescent="0.2">
      <c r="B1296" s="39"/>
      <c r="C1296" s="39"/>
      <c r="D1296" s="39"/>
      <c r="E1296" s="39"/>
      <c r="F1296" s="39"/>
    </row>
    <row r="1297" spans="2:6" x14ac:dyDescent="0.2">
      <c r="B1297" s="39"/>
      <c r="C1297" s="39"/>
      <c r="D1297" s="39"/>
      <c r="E1297" s="39"/>
      <c r="F1297" s="39"/>
    </row>
    <row r="1298" spans="2:6" x14ac:dyDescent="0.2">
      <c r="B1298" s="39"/>
      <c r="C1298" s="39"/>
      <c r="D1298" s="39"/>
      <c r="E1298" s="39"/>
      <c r="F1298" s="39"/>
    </row>
    <row r="1299" spans="2:6" x14ac:dyDescent="0.2">
      <c r="B1299" s="39"/>
      <c r="C1299" s="39"/>
      <c r="D1299" s="39"/>
      <c r="E1299" s="39"/>
      <c r="F1299" s="39"/>
    </row>
    <row r="1300" spans="2:6" x14ac:dyDescent="0.2">
      <c r="B1300" s="39"/>
      <c r="C1300" s="39"/>
      <c r="D1300" s="39"/>
      <c r="E1300" s="39"/>
      <c r="F1300" s="39"/>
    </row>
    <row r="1301" spans="2:6" x14ac:dyDescent="0.2">
      <c r="B1301" s="39"/>
      <c r="C1301" s="39"/>
      <c r="D1301" s="39"/>
      <c r="E1301" s="39"/>
      <c r="F1301" s="39"/>
    </row>
    <row r="1302" spans="2:6" x14ac:dyDescent="0.2">
      <c r="B1302" s="39"/>
      <c r="C1302" s="39"/>
      <c r="D1302" s="39"/>
      <c r="E1302" s="39"/>
      <c r="F1302" s="39"/>
    </row>
    <row r="1303" spans="2:6" x14ac:dyDescent="0.2">
      <c r="B1303" s="39"/>
      <c r="C1303" s="39"/>
      <c r="D1303" s="39"/>
      <c r="E1303" s="39"/>
      <c r="F1303" s="39"/>
    </row>
    <row r="1304" spans="2:6" x14ac:dyDescent="0.2">
      <c r="B1304" s="39"/>
      <c r="C1304" s="39"/>
      <c r="D1304" s="39"/>
      <c r="E1304" s="39"/>
      <c r="F1304" s="39"/>
    </row>
    <row r="1305" spans="2:6" x14ac:dyDescent="0.2">
      <c r="B1305" s="39"/>
      <c r="C1305" s="39"/>
      <c r="D1305" s="39"/>
      <c r="E1305" s="39"/>
      <c r="F1305" s="39"/>
    </row>
    <row r="1306" spans="2:6" x14ac:dyDescent="0.2">
      <c r="B1306" s="39"/>
      <c r="C1306" s="39"/>
      <c r="D1306" s="39"/>
      <c r="E1306" s="39"/>
      <c r="F1306" s="39"/>
    </row>
    <row r="1307" spans="2:6" x14ac:dyDescent="0.2">
      <c r="B1307" s="39"/>
      <c r="C1307" s="39"/>
      <c r="D1307" s="39"/>
      <c r="E1307" s="39"/>
      <c r="F1307" s="39"/>
    </row>
    <row r="1308" spans="2:6" x14ac:dyDescent="0.2">
      <c r="B1308" s="39"/>
      <c r="C1308" s="39"/>
      <c r="D1308" s="39"/>
      <c r="E1308" s="39"/>
      <c r="F1308" s="39"/>
    </row>
    <row r="1309" spans="2:6" x14ac:dyDescent="0.2">
      <c r="B1309" s="39"/>
      <c r="C1309" s="39"/>
      <c r="D1309" s="39"/>
      <c r="E1309" s="39"/>
      <c r="F1309" s="39"/>
    </row>
    <row r="1310" spans="2:6" x14ac:dyDescent="0.2">
      <c r="B1310" s="39"/>
      <c r="C1310" s="39"/>
      <c r="D1310" s="39"/>
      <c r="E1310" s="39"/>
      <c r="F1310" s="39"/>
    </row>
    <row r="1311" spans="2:6" x14ac:dyDescent="0.2">
      <c r="B1311" s="39"/>
      <c r="C1311" s="39"/>
      <c r="D1311" s="39"/>
      <c r="E1311" s="39"/>
      <c r="F1311" s="39"/>
    </row>
    <row r="1312" spans="2:6" x14ac:dyDescent="0.2">
      <c r="B1312" s="39"/>
      <c r="C1312" s="39"/>
      <c r="D1312" s="39"/>
      <c r="E1312" s="39"/>
      <c r="F1312" s="39"/>
    </row>
    <row r="1313" spans="2:6" x14ac:dyDescent="0.2">
      <c r="B1313" s="39"/>
      <c r="C1313" s="39"/>
      <c r="D1313" s="39"/>
      <c r="E1313" s="39"/>
      <c r="F1313" s="39"/>
    </row>
    <row r="1314" spans="2:6" x14ac:dyDescent="0.2">
      <c r="B1314" s="39"/>
      <c r="C1314" s="39"/>
      <c r="D1314" s="39"/>
      <c r="E1314" s="39"/>
      <c r="F1314" s="39"/>
    </row>
    <row r="1315" spans="2:6" x14ac:dyDescent="0.2">
      <c r="B1315" s="39"/>
      <c r="C1315" s="39"/>
      <c r="D1315" s="39"/>
      <c r="E1315" s="39"/>
      <c r="F1315" s="39"/>
    </row>
    <row r="1316" spans="2:6" x14ac:dyDescent="0.2">
      <c r="B1316" s="39"/>
      <c r="C1316" s="39"/>
      <c r="D1316" s="39"/>
      <c r="E1316" s="39"/>
      <c r="F1316" s="39"/>
    </row>
    <row r="1317" spans="2:6" x14ac:dyDescent="0.2">
      <c r="B1317" s="39"/>
      <c r="C1317" s="39"/>
      <c r="D1317" s="39"/>
      <c r="E1317" s="39"/>
      <c r="F1317" s="39"/>
    </row>
    <row r="1318" spans="2:6" x14ac:dyDescent="0.2">
      <c r="B1318" s="39"/>
      <c r="C1318" s="39"/>
      <c r="D1318" s="39"/>
      <c r="E1318" s="39"/>
      <c r="F1318" s="39"/>
    </row>
    <row r="1319" spans="2:6" x14ac:dyDescent="0.2">
      <c r="B1319" s="39"/>
      <c r="C1319" s="39"/>
      <c r="D1319" s="39"/>
      <c r="E1319" s="39"/>
      <c r="F1319" s="39"/>
    </row>
    <row r="1320" spans="2:6" x14ac:dyDescent="0.2">
      <c r="B1320" s="39"/>
      <c r="C1320" s="39"/>
      <c r="D1320" s="39"/>
      <c r="E1320" s="39"/>
      <c r="F1320" s="39"/>
    </row>
    <row r="1321" spans="2:6" x14ac:dyDescent="0.2">
      <c r="B1321" s="39"/>
      <c r="C1321" s="39"/>
      <c r="D1321" s="39"/>
      <c r="E1321" s="39"/>
      <c r="F1321" s="39"/>
    </row>
    <row r="1322" spans="2:6" x14ac:dyDescent="0.2">
      <c r="B1322" s="39"/>
      <c r="C1322" s="39"/>
      <c r="D1322" s="39"/>
      <c r="E1322" s="39"/>
      <c r="F1322" s="39"/>
    </row>
    <row r="1323" spans="2:6" x14ac:dyDescent="0.2">
      <c r="B1323" s="39"/>
      <c r="C1323" s="39"/>
      <c r="D1323" s="39"/>
      <c r="E1323" s="39"/>
      <c r="F1323" s="39"/>
    </row>
    <row r="1324" spans="2:6" x14ac:dyDescent="0.2">
      <c r="B1324" s="39"/>
      <c r="C1324" s="39"/>
      <c r="D1324" s="39"/>
      <c r="E1324" s="39"/>
      <c r="F1324" s="39"/>
    </row>
    <row r="1325" spans="2:6" x14ac:dyDescent="0.2">
      <c r="B1325" s="39"/>
      <c r="C1325" s="39"/>
      <c r="D1325" s="39"/>
      <c r="E1325" s="39"/>
      <c r="F1325" s="39"/>
    </row>
    <row r="1326" spans="2:6" x14ac:dyDescent="0.2">
      <c r="B1326" s="39"/>
      <c r="C1326" s="39"/>
      <c r="D1326" s="39"/>
      <c r="E1326" s="39"/>
      <c r="F1326" s="39"/>
    </row>
    <row r="1327" spans="2:6" x14ac:dyDescent="0.2">
      <c r="B1327" s="39"/>
      <c r="C1327" s="39"/>
      <c r="D1327" s="39"/>
      <c r="E1327" s="39"/>
      <c r="F1327" s="39"/>
    </row>
    <row r="1328" spans="2:6" x14ac:dyDescent="0.2">
      <c r="B1328" s="39"/>
      <c r="C1328" s="39"/>
      <c r="D1328" s="39"/>
      <c r="E1328" s="39"/>
      <c r="F1328" s="39"/>
    </row>
    <row r="1329" spans="2:6" x14ac:dyDescent="0.2">
      <c r="B1329" s="39"/>
      <c r="C1329" s="39"/>
      <c r="D1329" s="39"/>
      <c r="E1329" s="39"/>
      <c r="F1329" s="39"/>
    </row>
    <row r="1330" spans="2:6" x14ac:dyDescent="0.2">
      <c r="B1330" s="39"/>
      <c r="C1330" s="39"/>
      <c r="D1330" s="39"/>
      <c r="E1330" s="39"/>
      <c r="F1330" s="39"/>
    </row>
    <row r="1331" spans="2:6" x14ac:dyDescent="0.2">
      <c r="B1331" s="39"/>
      <c r="C1331" s="39"/>
      <c r="D1331" s="39"/>
      <c r="E1331" s="39"/>
      <c r="F1331" s="39"/>
    </row>
    <row r="1332" spans="2:6" x14ac:dyDescent="0.2">
      <c r="B1332" s="39"/>
      <c r="C1332" s="39"/>
      <c r="D1332" s="39"/>
      <c r="E1332" s="39"/>
      <c r="F1332" s="39"/>
    </row>
    <row r="1333" spans="2:6" x14ac:dyDescent="0.2">
      <c r="B1333" s="39"/>
      <c r="C1333" s="39"/>
      <c r="D1333" s="39"/>
      <c r="E1333" s="39"/>
      <c r="F1333" s="39"/>
    </row>
    <row r="1334" spans="2:6" x14ac:dyDescent="0.2">
      <c r="B1334" s="39"/>
      <c r="C1334" s="39"/>
      <c r="D1334" s="39"/>
      <c r="E1334" s="39"/>
      <c r="F1334" s="39"/>
    </row>
    <row r="1335" spans="2:6" x14ac:dyDescent="0.2">
      <c r="B1335" s="39"/>
      <c r="C1335" s="39"/>
      <c r="D1335" s="39"/>
      <c r="E1335" s="39"/>
      <c r="F1335" s="39"/>
    </row>
    <row r="1336" spans="2:6" x14ac:dyDescent="0.2">
      <c r="B1336" s="39"/>
      <c r="C1336" s="39"/>
      <c r="D1336" s="39"/>
      <c r="E1336" s="39"/>
      <c r="F1336" s="39"/>
    </row>
    <row r="1337" spans="2:6" x14ac:dyDescent="0.2">
      <c r="B1337" s="39"/>
      <c r="C1337" s="39"/>
      <c r="D1337" s="39"/>
      <c r="E1337" s="39"/>
      <c r="F1337" s="39"/>
    </row>
    <row r="1338" spans="2:6" x14ac:dyDescent="0.2">
      <c r="B1338" s="39"/>
      <c r="C1338" s="39"/>
      <c r="D1338" s="39"/>
      <c r="E1338" s="39"/>
      <c r="F1338" s="39"/>
    </row>
    <row r="1339" spans="2:6" x14ac:dyDescent="0.2">
      <c r="B1339" s="39"/>
      <c r="C1339" s="39"/>
      <c r="D1339" s="39"/>
      <c r="E1339" s="39"/>
      <c r="F1339" s="39"/>
    </row>
    <row r="1340" spans="2:6" x14ac:dyDescent="0.2">
      <c r="B1340" s="39"/>
      <c r="C1340" s="39"/>
      <c r="D1340" s="39"/>
      <c r="E1340" s="39"/>
      <c r="F1340" s="39"/>
    </row>
    <row r="1341" spans="2:6" x14ac:dyDescent="0.2">
      <c r="B1341" s="39"/>
      <c r="C1341" s="39"/>
      <c r="D1341" s="39"/>
      <c r="E1341" s="39"/>
      <c r="F1341" s="39"/>
    </row>
    <row r="1342" spans="2:6" x14ac:dyDescent="0.2">
      <c r="B1342" s="39"/>
      <c r="C1342" s="39"/>
      <c r="D1342" s="39"/>
      <c r="E1342" s="39"/>
      <c r="F1342" s="39"/>
    </row>
    <row r="1343" spans="2:6" x14ac:dyDescent="0.2">
      <c r="B1343" s="39"/>
      <c r="C1343" s="39"/>
      <c r="D1343" s="39"/>
      <c r="E1343" s="39"/>
      <c r="F1343" s="39"/>
    </row>
    <row r="1344" spans="2:6" x14ac:dyDescent="0.2">
      <c r="B1344" s="39"/>
      <c r="C1344" s="39"/>
      <c r="D1344" s="39"/>
      <c r="E1344" s="39"/>
      <c r="F1344" s="39"/>
    </row>
    <row r="1345" spans="2:6" x14ac:dyDescent="0.2">
      <c r="B1345" s="39"/>
      <c r="C1345" s="39"/>
      <c r="D1345" s="39"/>
      <c r="E1345" s="39"/>
      <c r="F1345" s="39"/>
    </row>
    <row r="1346" spans="2:6" x14ac:dyDescent="0.2">
      <c r="B1346" s="39"/>
      <c r="C1346" s="39"/>
      <c r="D1346" s="39"/>
      <c r="E1346" s="39"/>
      <c r="F1346" s="39"/>
    </row>
    <row r="1347" spans="2:6" x14ac:dyDescent="0.2">
      <c r="B1347" s="39"/>
      <c r="C1347" s="39"/>
      <c r="D1347" s="39"/>
      <c r="E1347" s="39"/>
      <c r="F1347" s="39"/>
    </row>
    <row r="1348" spans="2:6" x14ac:dyDescent="0.2">
      <c r="B1348" s="39"/>
      <c r="C1348" s="39"/>
      <c r="D1348" s="39"/>
      <c r="E1348" s="39"/>
      <c r="F1348" s="39"/>
    </row>
    <row r="1349" spans="2:6" x14ac:dyDescent="0.2">
      <c r="B1349" s="39"/>
      <c r="C1349" s="39"/>
      <c r="D1349" s="39"/>
      <c r="E1349" s="39"/>
      <c r="F1349" s="39"/>
    </row>
    <row r="1350" spans="2:6" x14ac:dyDescent="0.2">
      <c r="B1350" s="39"/>
      <c r="C1350" s="39"/>
      <c r="D1350" s="39"/>
      <c r="E1350" s="39"/>
      <c r="F1350" s="39"/>
    </row>
    <row r="1351" spans="2:6" x14ac:dyDescent="0.2">
      <c r="B1351" s="39"/>
      <c r="C1351" s="39"/>
      <c r="D1351" s="39"/>
      <c r="E1351" s="39"/>
      <c r="F1351" s="39"/>
    </row>
    <row r="1352" spans="2:6" x14ac:dyDescent="0.2">
      <c r="B1352" s="39"/>
      <c r="C1352" s="39"/>
      <c r="D1352" s="39"/>
      <c r="E1352" s="39"/>
      <c r="F1352" s="39"/>
    </row>
    <row r="1353" spans="2:6" x14ac:dyDescent="0.2">
      <c r="B1353" s="39"/>
      <c r="C1353" s="39"/>
      <c r="D1353" s="39"/>
      <c r="E1353" s="39"/>
      <c r="F1353" s="39"/>
    </row>
    <row r="1354" spans="2:6" x14ac:dyDescent="0.2">
      <c r="B1354" s="39"/>
      <c r="C1354" s="39"/>
      <c r="D1354" s="39"/>
      <c r="E1354" s="39"/>
      <c r="F1354" s="39"/>
    </row>
    <row r="1355" spans="2:6" x14ac:dyDescent="0.2">
      <c r="B1355" s="39"/>
      <c r="C1355" s="39"/>
      <c r="D1355" s="39"/>
      <c r="E1355" s="39"/>
      <c r="F1355" s="39"/>
    </row>
    <row r="1356" spans="2:6" x14ac:dyDescent="0.2">
      <c r="B1356" s="39"/>
      <c r="C1356" s="39"/>
      <c r="D1356" s="39"/>
      <c r="E1356" s="39"/>
      <c r="F1356" s="39"/>
    </row>
    <row r="1357" spans="2:6" x14ac:dyDescent="0.2">
      <c r="B1357" s="39"/>
      <c r="C1357" s="39"/>
      <c r="D1357" s="39"/>
      <c r="E1357" s="39"/>
      <c r="F1357" s="39"/>
    </row>
    <row r="1358" spans="2:6" x14ac:dyDescent="0.2">
      <c r="B1358" s="39"/>
      <c r="C1358" s="39"/>
      <c r="D1358" s="39"/>
      <c r="E1358" s="39"/>
      <c r="F1358" s="39"/>
    </row>
    <row r="1359" spans="2:6" x14ac:dyDescent="0.2">
      <c r="B1359" s="39"/>
      <c r="C1359" s="39"/>
      <c r="D1359" s="39"/>
      <c r="E1359" s="39"/>
      <c r="F1359" s="39"/>
    </row>
    <row r="1360" spans="2:6" x14ac:dyDescent="0.2">
      <c r="B1360" s="39"/>
      <c r="C1360" s="39"/>
      <c r="D1360" s="39"/>
      <c r="E1360" s="39"/>
      <c r="F1360" s="39"/>
    </row>
    <row r="1361" spans="2:6" x14ac:dyDescent="0.2">
      <c r="B1361" s="39"/>
      <c r="C1361" s="39"/>
      <c r="D1361" s="39"/>
      <c r="E1361" s="39"/>
      <c r="F1361" s="39"/>
    </row>
    <row r="1362" spans="2:6" x14ac:dyDescent="0.2">
      <c r="B1362" s="39"/>
      <c r="C1362" s="39"/>
      <c r="D1362" s="39"/>
      <c r="E1362" s="39"/>
      <c r="F1362" s="39"/>
    </row>
    <row r="1363" spans="2:6" x14ac:dyDescent="0.2">
      <c r="B1363" s="39"/>
      <c r="C1363" s="39"/>
      <c r="D1363" s="39"/>
      <c r="E1363" s="39"/>
      <c r="F1363" s="39"/>
    </row>
    <row r="1364" spans="2:6" x14ac:dyDescent="0.2">
      <c r="B1364" s="39"/>
      <c r="C1364" s="39"/>
      <c r="D1364" s="39"/>
      <c r="E1364" s="39"/>
      <c r="F1364" s="39"/>
    </row>
    <row r="1365" spans="2:6" x14ac:dyDescent="0.2">
      <c r="B1365" s="39"/>
      <c r="C1365" s="39"/>
      <c r="D1365" s="39"/>
      <c r="E1365" s="39"/>
      <c r="F1365" s="39"/>
    </row>
    <row r="1366" spans="2:6" x14ac:dyDescent="0.2">
      <c r="B1366" s="39"/>
      <c r="C1366" s="39"/>
      <c r="D1366" s="39"/>
      <c r="E1366" s="39"/>
      <c r="F1366" s="39"/>
    </row>
    <row r="1367" spans="2:6" x14ac:dyDescent="0.2">
      <c r="B1367" s="39"/>
      <c r="C1367" s="39"/>
      <c r="D1367" s="39"/>
      <c r="E1367" s="39"/>
      <c r="F1367" s="39"/>
    </row>
    <row r="1368" spans="2:6" x14ac:dyDescent="0.2">
      <c r="B1368" s="39"/>
      <c r="C1368" s="39"/>
      <c r="D1368" s="39"/>
      <c r="E1368" s="39"/>
      <c r="F1368" s="39"/>
    </row>
    <row r="1369" spans="2:6" x14ac:dyDescent="0.2">
      <c r="B1369" s="39"/>
      <c r="C1369" s="39"/>
      <c r="D1369" s="39"/>
      <c r="E1369" s="39"/>
      <c r="F1369" s="39"/>
    </row>
    <row r="1370" spans="2:6" x14ac:dyDescent="0.2">
      <c r="B1370" s="39"/>
      <c r="C1370" s="39"/>
      <c r="D1370" s="39"/>
      <c r="E1370" s="39"/>
      <c r="F1370" s="39"/>
    </row>
    <row r="1371" spans="2:6" x14ac:dyDescent="0.2">
      <c r="B1371" s="39"/>
      <c r="C1371" s="39"/>
      <c r="D1371" s="39"/>
      <c r="E1371" s="39"/>
      <c r="F1371" s="39"/>
    </row>
    <row r="1372" spans="2:6" x14ac:dyDescent="0.2">
      <c r="B1372" s="39"/>
      <c r="C1372" s="39"/>
      <c r="D1372" s="39"/>
      <c r="E1372" s="39"/>
      <c r="F1372" s="39"/>
    </row>
    <row r="1373" spans="2:6" x14ac:dyDescent="0.2">
      <c r="B1373" s="39"/>
      <c r="C1373" s="39"/>
      <c r="D1373" s="39"/>
      <c r="E1373" s="39"/>
      <c r="F1373" s="39"/>
    </row>
    <row r="1374" spans="2:6" x14ac:dyDescent="0.2">
      <c r="B1374" s="39"/>
      <c r="C1374" s="39"/>
      <c r="D1374" s="39"/>
      <c r="E1374" s="39"/>
      <c r="F1374" s="39"/>
    </row>
    <row r="1375" spans="2:6" x14ac:dyDescent="0.2">
      <c r="B1375" s="39"/>
      <c r="C1375" s="39"/>
      <c r="D1375" s="39"/>
      <c r="E1375" s="39"/>
      <c r="F1375" s="39"/>
    </row>
    <row r="1376" spans="2:6" x14ac:dyDescent="0.2">
      <c r="B1376" s="39"/>
      <c r="C1376" s="39"/>
      <c r="D1376" s="39"/>
      <c r="E1376" s="39"/>
      <c r="F1376" s="39"/>
    </row>
    <row r="1377" spans="2:6" x14ac:dyDescent="0.2">
      <c r="B1377" s="39"/>
      <c r="C1377" s="39"/>
      <c r="D1377" s="39"/>
      <c r="E1377" s="39"/>
      <c r="F1377" s="39"/>
    </row>
    <row r="1378" spans="2:6" x14ac:dyDescent="0.2">
      <c r="B1378" s="39"/>
      <c r="C1378" s="39"/>
      <c r="D1378" s="39"/>
      <c r="E1378" s="39"/>
      <c r="F1378" s="39"/>
    </row>
    <row r="1379" spans="2:6" x14ac:dyDescent="0.2">
      <c r="B1379" s="39"/>
      <c r="C1379" s="39"/>
      <c r="D1379" s="39"/>
      <c r="E1379" s="39"/>
      <c r="F1379" s="39"/>
    </row>
    <row r="1380" spans="2:6" x14ac:dyDescent="0.2">
      <c r="B1380" s="39"/>
      <c r="C1380" s="39"/>
      <c r="D1380" s="39"/>
      <c r="E1380" s="39"/>
      <c r="F1380" s="39"/>
    </row>
    <row r="1381" spans="2:6" x14ac:dyDescent="0.2">
      <c r="B1381" s="39"/>
      <c r="C1381" s="39"/>
      <c r="D1381" s="39"/>
      <c r="E1381" s="39"/>
      <c r="F1381" s="39"/>
    </row>
    <row r="1382" spans="2:6" x14ac:dyDescent="0.2">
      <c r="B1382" s="39"/>
      <c r="C1382" s="39"/>
      <c r="D1382" s="39"/>
      <c r="E1382" s="39"/>
      <c r="F1382" s="39"/>
    </row>
    <row r="1383" spans="2:6" x14ac:dyDescent="0.2">
      <c r="B1383" s="39"/>
      <c r="C1383" s="39"/>
      <c r="D1383" s="39"/>
      <c r="E1383" s="39"/>
      <c r="F1383" s="39"/>
    </row>
    <row r="1384" spans="2:6" x14ac:dyDescent="0.2">
      <c r="B1384" s="39"/>
      <c r="C1384" s="39"/>
      <c r="D1384" s="39"/>
      <c r="E1384" s="39"/>
      <c r="F1384" s="39"/>
    </row>
    <row r="1385" spans="2:6" x14ac:dyDescent="0.2">
      <c r="B1385" s="39"/>
      <c r="C1385" s="39"/>
      <c r="D1385" s="39"/>
      <c r="E1385" s="39"/>
      <c r="F1385" s="39"/>
    </row>
    <row r="1386" spans="2:6" x14ac:dyDescent="0.2">
      <c r="B1386" s="39"/>
      <c r="C1386" s="39"/>
      <c r="D1386" s="39"/>
      <c r="E1386" s="39"/>
      <c r="F1386" s="39"/>
    </row>
    <row r="1387" spans="2:6" x14ac:dyDescent="0.2">
      <c r="B1387" s="39"/>
      <c r="C1387" s="39"/>
      <c r="D1387" s="39"/>
      <c r="E1387" s="39"/>
      <c r="F1387" s="39"/>
    </row>
    <row r="1388" spans="2:6" x14ac:dyDescent="0.2">
      <c r="B1388" s="39"/>
      <c r="C1388" s="39"/>
      <c r="D1388" s="39"/>
      <c r="E1388" s="39"/>
      <c r="F1388" s="39"/>
    </row>
    <row r="1389" spans="2:6" x14ac:dyDescent="0.2">
      <c r="B1389" s="39"/>
      <c r="C1389" s="39"/>
      <c r="D1389" s="39"/>
      <c r="E1389" s="39"/>
      <c r="F1389" s="39"/>
    </row>
    <row r="1390" spans="2:6" x14ac:dyDescent="0.2">
      <c r="B1390" s="39"/>
      <c r="C1390" s="39"/>
      <c r="D1390" s="39"/>
      <c r="E1390" s="39"/>
      <c r="F1390" s="39"/>
    </row>
    <row r="1391" spans="2:6" x14ac:dyDescent="0.2">
      <c r="B1391" s="39"/>
      <c r="C1391" s="39"/>
      <c r="D1391" s="39"/>
      <c r="E1391" s="39"/>
      <c r="F1391" s="39"/>
    </row>
    <row r="1392" spans="2:6" x14ac:dyDescent="0.2">
      <c r="B1392" s="39"/>
      <c r="C1392" s="39"/>
      <c r="D1392" s="39"/>
      <c r="E1392" s="39"/>
      <c r="F1392" s="39"/>
    </row>
    <row r="1393" spans="2:6" x14ac:dyDescent="0.2">
      <c r="B1393" s="39"/>
      <c r="C1393" s="39"/>
      <c r="D1393" s="39"/>
      <c r="E1393" s="39"/>
      <c r="F1393" s="39"/>
    </row>
    <row r="1394" spans="2:6" x14ac:dyDescent="0.2">
      <c r="B1394" s="39"/>
      <c r="C1394" s="39"/>
      <c r="D1394" s="39"/>
      <c r="E1394" s="39"/>
      <c r="F1394" s="39"/>
    </row>
    <row r="1395" spans="2:6" x14ac:dyDescent="0.2">
      <c r="B1395" s="39"/>
      <c r="C1395" s="39"/>
      <c r="D1395" s="39"/>
      <c r="E1395" s="39"/>
      <c r="F1395" s="39"/>
    </row>
    <row r="1396" spans="2:6" x14ac:dyDescent="0.2">
      <c r="B1396" s="39"/>
      <c r="C1396" s="39"/>
      <c r="D1396" s="39"/>
      <c r="E1396" s="39"/>
      <c r="F1396" s="39"/>
    </row>
    <row r="1397" spans="2:6" x14ac:dyDescent="0.2">
      <c r="B1397" s="39"/>
      <c r="C1397" s="39"/>
      <c r="D1397" s="39"/>
      <c r="E1397" s="39"/>
      <c r="F1397" s="39"/>
    </row>
    <row r="1398" spans="2:6" x14ac:dyDescent="0.2">
      <c r="B1398" s="39"/>
      <c r="C1398" s="39"/>
      <c r="D1398" s="39"/>
      <c r="E1398" s="39"/>
      <c r="F1398" s="39"/>
    </row>
    <row r="1399" spans="2:6" x14ac:dyDescent="0.2">
      <c r="B1399" s="39"/>
      <c r="C1399" s="39"/>
      <c r="D1399" s="39"/>
      <c r="E1399" s="39"/>
      <c r="F1399" s="39"/>
    </row>
    <row r="1400" spans="2:6" x14ac:dyDescent="0.2">
      <c r="B1400" s="39"/>
      <c r="C1400" s="39"/>
      <c r="D1400" s="39"/>
      <c r="E1400" s="39"/>
      <c r="F1400" s="39"/>
    </row>
    <row r="1401" spans="2:6" x14ac:dyDescent="0.2">
      <c r="B1401" s="39"/>
      <c r="C1401" s="39"/>
      <c r="D1401" s="39"/>
      <c r="E1401" s="39"/>
      <c r="F1401" s="39"/>
    </row>
    <row r="1402" spans="2:6" x14ac:dyDescent="0.2">
      <c r="B1402" s="39"/>
      <c r="C1402" s="39"/>
      <c r="D1402" s="39"/>
      <c r="E1402" s="39"/>
      <c r="F1402" s="39"/>
    </row>
    <row r="1403" spans="2:6" x14ac:dyDescent="0.2">
      <c r="B1403" s="39"/>
      <c r="C1403" s="39"/>
      <c r="D1403" s="39"/>
      <c r="E1403" s="39"/>
      <c r="F1403" s="39"/>
    </row>
    <row r="1404" spans="2:6" x14ac:dyDescent="0.2">
      <c r="B1404" s="39"/>
      <c r="C1404" s="39"/>
      <c r="D1404" s="39"/>
      <c r="E1404" s="39"/>
      <c r="F1404" s="39"/>
    </row>
    <row r="1405" spans="2:6" x14ac:dyDescent="0.2">
      <c r="B1405" s="39"/>
      <c r="C1405" s="39"/>
      <c r="D1405" s="39"/>
      <c r="E1405" s="39"/>
      <c r="F1405" s="39"/>
    </row>
    <row r="1406" spans="2:6" x14ac:dyDescent="0.2">
      <c r="B1406" s="39"/>
      <c r="C1406" s="39"/>
      <c r="D1406" s="39"/>
      <c r="E1406" s="39"/>
      <c r="F1406" s="39"/>
    </row>
    <row r="1407" spans="2:6" x14ac:dyDescent="0.2">
      <c r="B1407" s="39"/>
      <c r="C1407" s="39"/>
      <c r="D1407" s="39"/>
      <c r="E1407" s="39"/>
      <c r="F1407" s="39"/>
    </row>
    <row r="1408" spans="2:6" x14ac:dyDescent="0.2">
      <c r="B1408" s="39"/>
      <c r="C1408" s="39"/>
      <c r="D1408" s="39"/>
      <c r="E1408" s="39"/>
      <c r="F1408" s="39"/>
    </row>
    <row r="1409" spans="2:6" x14ac:dyDescent="0.2">
      <c r="B1409" s="39"/>
      <c r="C1409" s="39"/>
      <c r="D1409" s="39"/>
      <c r="E1409" s="39"/>
      <c r="F1409" s="39"/>
    </row>
    <row r="1410" spans="2:6" x14ac:dyDescent="0.2">
      <c r="B1410" s="39"/>
      <c r="C1410" s="39"/>
      <c r="D1410" s="39"/>
      <c r="E1410" s="39"/>
      <c r="F1410" s="39"/>
    </row>
    <row r="1411" spans="2:6" x14ac:dyDescent="0.2">
      <c r="B1411" s="39"/>
      <c r="C1411" s="39"/>
      <c r="D1411" s="39"/>
      <c r="E1411" s="39"/>
      <c r="F1411" s="39"/>
    </row>
    <row r="1412" spans="2:6" x14ac:dyDescent="0.2">
      <c r="B1412" s="39"/>
      <c r="C1412" s="39"/>
      <c r="D1412" s="39"/>
      <c r="E1412" s="39"/>
      <c r="F1412" s="39"/>
    </row>
    <row r="1413" spans="2:6" x14ac:dyDescent="0.2">
      <c r="B1413" s="39"/>
      <c r="C1413" s="39"/>
      <c r="D1413" s="39"/>
      <c r="E1413" s="39"/>
      <c r="F1413" s="39"/>
    </row>
    <row r="1414" spans="2:6" x14ac:dyDescent="0.2">
      <c r="B1414" s="39"/>
      <c r="C1414" s="39"/>
      <c r="D1414" s="39"/>
      <c r="E1414" s="39"/>
      <c r="F1414" s="39"/>
    </row>
    <row r="1415" spans="2:6" x14ac:dyDescent="0.2">
      <c r="B1415" s="39"/>
      <c r="C1415" s="39"/>
      <c r="D1415" s="39"/>
      <c r="E1415" s="39"/>
      <c r="F1415" s="39"/>
    </row>
    <row r="1416" spans="2:6" x14ac:dyDescent="0.2">
      <c r="B1416" s="39"/>
      <c r="C1416" s="39"/>
      <c r="D1416" s="39"/>
      <c r="E1416" s="39"/>
      <c r="F1416" s="39"/>
    </row>
    <row r="1417" spans="2:6" x14ac:dyDescent="0.2">
      <c r="B1417" s="39"/>
      <c r="C1417" s="39"/>
      <c r="D1417" s="39"/>
      <c r="E1417" s="39"/>
      <c r="F1417" s="39"/>
    </row>
    <row r="1418" spans="2:6" x14ac:dyDescent="0.2">
      <c r="B1418" s="39"/>
      <c r="C1418" s="39"/>
      <c r="D1418" s="39"/>
      <c r="E1418" s="39"/>
      <c r="F1418" s="39"/>
    </row>
    <row r="1419" spans="2:6" x14ac:dyDescent="0.2">
      <c r="B1419" s="39"/>
      <c r="C1419" s="39"/>
      <c r="D1419" s="39"/>
      <c r="E1419" s="39"/>
      <c r="F1419" s="39"/>
    </row>
    <row r="1420" spans="2:6" x14ac:dyDescent="0.2">
      <c r="B1420" s="39"/>
      <c r="C1420" s="39"/>
      <c r="D1420" s="39"/>
      <c r="E1420" s="39"/>
      <c r="F1420" s="39"/>
    </row>
    <row r="1421" spans="2:6" x14ac:dyDescent="0.2">
      <c r="B1421" s="39"/>
      <c r="C1421" s="39"/>
      <c r="D1421" s="39"/>
      <c r="E1421" s="39"/>
      <c r="F1421" s="39"/>
    </row>
    <row r="1422" spans="2:6" x14ac:dyDescent="0.2">
      <c r="B1422" s="39"/>
      <c r="C1422" s="39"/>
      <c r="D1422" s="39"/>
      <c r="E1422" s="39"/>
      <c r="F1422" s="39"/>
    </row>
    <row r="1423" spans="2:6" x14ac:dyDescent="0.2">
      <c r="B1423" s="39"/>
      <c r="C1423" s="39"/>
      <c r="D1423" s="39"/>
      <c r="E1423" s="39"/>
      <c r="F1423" s="39"/>
    </row>
    <row r="1424" spans="2:6" x14ac:dyDescent="0.2">
      <c r="B1424" s="39"/>
      <c r="C1424" s="39"/>
      <c r="D1424" s="39"/>
      <c r="E1424" s="39"/>
      <c r="F1424" s="39"/>
    </row>
    <row r="1425" spans="2:6" x14ac:dyDescent="0.2">
      <c r="B1425" s="39"/>
      <c r="C1425" s="39"/>
      <c r="D1425" s="39"/>
      <c r="E1425" s="39"/>
      <c r="F1425" s="39"/>
    </row>
    <row r="1426" spans="2:6" x14ac:dyDescent="0.2">
      <c r="B1426" s="39"/>
      <c r="C1426" s="39"/>
      <c r="D1426" s="39"/>
      <c r="E1426" s="39"/>
      <c r="F1426" s="39"/>
    </row>
    <row r="1427" spans="2:6" x14ac:dyDescent="0.2">
      <c r="B1427" s="39"/>
      <c r="C1427" s="39"/>
      <c r="D1427" s="39"/>
      <c r="E1427" s="39"/>
      <c r="F1427" s="39"/>
    </row>
    <row r="1428" spans="2:6" x14ac:dyDescent="0.2">
      <c r="B1428" s="39"/>
      <c r="C1428" s="39"/>
      <c r="D1428" s="39"/>
      <c r="E1428" s="39"/>
      <c r="F1428" s="39"/>
    </row>
    <row r="1429" spans="2:6" x14ac:dyDescent="0.2">
      <c r="B1429" s="39"/>
      <c r="C1429" s="39"/>
      <c r="D1429" s="39"/>
      <c r="E1429" s="39"/>
      <c r="F1429" s="39"/>
    </row>
    <row r="1430" spans="2:6" x14ac:dyDescent="0.2">
      <c r="B1430" s="39"/>
      <c r="C1430" s="39"/>
      <c r="D1430" s="39"/>
      <c r="E1430" s="39"/>
      <c r="F1430" s="39"/>
    </row>
    <row r="1431" spans="2:6" x14ac:dyDescent="0.2">
      <c r="B1431" s="39"/>
      <c r="C1431" s="39"/>
      <c r="D1431" s="39"/>
      <c r="E1431" s="39"/>
      <c r="F1431" s="39"/>
    </row>
    <row r="1432" spans="2:6" x14ac:dyDescent="0.2">
      <c r="B1432" s="39"/>
      <c r="C1432" s="39"/>
      <c r="D1432" s="39"/>
      <c r="E1432" s="39"/>
      <c r="F1432" s="39"/>
    </row>
    <row r="1433" spans="2:6" x14ac:dyDescent="0.2">
      <c r="B1433" s="39"/>
      <c r="C1433" s="39"/>
      <c r="D1433" s="39"/>
      <c r="E1433" s="39"/>
      <c r="F1433" s="39"/>
    </row>
    <row r="1434" spans="2:6" x14ac:dyDescent="0.2">
      <c r="B1434" s="39"/>
      <c r="C1434" s="39"/>
      <c r="D1434" s="39"/>
      <c r="E1434" s="39"/>
      <c r="F1434" s="39"/>
    </row>
    <row r="1435" spans="2:6" x14ac:dyDescent="0.2">
      <c r="B1435" s="39"/>
      <c r="C1435" s="39"/>
      <c r="D1435" s="39"/>
      <c r="E1435" s="39"/>
      <c r="F1435" s="39"/>
    </row>
    <row r="1436" spans="2:6" x14ac:dyDescent="0.2">
      <c r="B1436" s="39"/>
      <c r="C1436" s="39"/>
      <c r="D1436" s="39"/>
      <c r="E1436" s="39"/>
      <c r="F1436" s="39"/>
    </row>
    <row r="1437" spans="2:6" x14ac:dyDescent="0.2">
      <c r="B1437" s="39"/>
      <c r="C1437" s="39"/>
      <c r="D1437" s="39"/>
      <c r="E1437" s="39"/>
      <c r="F1437" s="39"/>
    </row>
    <row r="1438" spans="2:6" x14ac:dyDescent="0.2">
      <c r="B1438" s="39"/>
      <c r="C1438" s="39"/>
      <c r="D1438" s="39"/>
      <c r="E1438" s="39"/>
      <c r="F1438" s="39"/>
    </row>
    <row r="1439" spans="2:6" x14ac:dyDescent="0.2">
      <c r="B1439" s="39"/>
      <c r="C1439" s="39"/>
      <c r="D1439" s="39"/>
      <c r="E1439" s="39"/>
      <c r="F1439" s="39"/>
    </row>
    <row r="1440" spans="2:6" x14ac:dyDescent="0.2">
      <c r="B1440" s="39"/>
      <c r="C1440" s="39"/>
      <c r="D1440" s="39"/>
      <c r="E1440" s="39"/>
      <c r="F1440" s="39"/>
    </row>
    <row r="1441" spans="2:6" x14ac:dyDescent="0.2">
      <c r="B1441" s="39"/>
      <c r="C1441" s="39"/>
      <c r="D1441" s="39"/>
      <c r="E1441" s="39"/>
      <c r="F1441" s="39"/>
    </row>
    <row r="1442" spans="2:6" x14ac:dyDescent="0.2">
      <c r="B1442" s="39"/>
      <c r="C1442" s="39"/>
      <c r="D1442" s="39"/>
      <c r="E1442" s="39"/>
      <c r="F1442" s="39"/>
    </row>
    <row r="1443" spans="2:6" x14ac:dyDescent="0.2">
      <c r="B1443" s="39"/>
      <c r="C1443" s="39"/>
      <c r="D1443" s="39"/>
      <c r="E1443" s="39"/>
      <c r="F1443" s="39"/>
    </row>
    <row r="1444" spans="2:6" x14ac:dyDescent="0.2">
      <c r="B1444" s="39"/>
      <c r="C1444" s="39"/>
      <c r="D1444" s="39"/>
      <c r="E1444" s="39"/>
      <c r="F1444" s="39"/>
    </row>
    <row r="1445" spans="2:6" x14ac:dyDescent="0.2">
      <c r="B1445" s="39"/>
      <c r="C1445" s="39"/>
      <c r="D1445" s="39"/>
      <c r="E1445" s="39"/>
      <c r="F1445" s="39"/>
    </row>
    <row r="1446" spans="2:6" x14ac:dyDescent="0.2">
      <c r="B1446" s="39"/>
      <c r="C1446" s="39"/>
      <c r="D1446" s="39"/>
      <c r="E1446" s="39"/>
      <c r="F1446" s="39"/>
    </row>
    <row r="1447" spans="2:6" x14ac:dyDescent="0.2">
      <c r="B1447" s="39"/>
      <c r="C1447" s="39"/>
      <c r="D1447" s="39"/>
      <c r="E1447" s="39"/>
      <c r="F1447" s="39"/>
    </row>
    <row r="1448" spans="2:6" x14ac:dyDescent="0.2">
      <c r="B1448" s="39"/>
      <c r="C1448" s="39"/>
      <c r="D1448" s="39"/>
      <c r="E1448" s="39"/>
      <c r="F1448" s="39"/>
    </row>
    <row r="1449" spans="2:6" x14ac:dyDescent="0.2">
      <c r="B1449" s="39"/>
      <c r="C1449" s="39"/>
      <c r="D1449" s="39"/>
      <c r="E1449" s="39"/>
      <c r="F1449" s="39"/>
    </row>
    <row r="1450" spans="2:6" x14ac:dyDescent="0.2">
      <c r="B1450" s="39"/>
      <c r="C1450" s="39"/>
      <c r="D1450" s="39"/>
      <c r="E1450" s="39"/>
      <c r="F1450" s="39"/>
    </row>
    <row r="1451" spans="2:6" x14ac:dyDescent="0.2">
      <c r="B1451" s="39"/>
      <c r="C1451" s="39"/>
      <c r="D1451" s="39"/>
      <c r="E1451" s="39"/>
      <c r="F1451" s="39"/>
    </row>
    <row r="1452" spans="2:6" x14ac:dyDescent="0.2">
      <c r="B1452" s="39"/>
      <c r="C1452" s="39"/>
      <c r="D1452" s="39"/>
      <c r="E1452" s="39"/>
      <c r="F1452" s="39"/>
    </row>
    <row r="1453" spans="2:6" x14ac:dyDescent="0.2">
      <c r="B1453" s="39"/>
      <c r="C1453" s="39"/>
      <c r="D1453" s="39"/>
      <c r="E1453" s="39"/>
      <c r="F1453" s="39"/>
    </row>
    <row r="1454" spans="2:6" x14ac:dyDescent="0.2">
      <c r="B1454" s="39"/>
      <c r="C1454" s="39"/>
      <c r="D1454" s="39"/>
      <c r="E1454" s="39"/>
      <c r="F1454" s="39"/>
    </row>
    <row r="1455" spans="2:6" x14ac:dyDescent="0.2">
      <c r="B1455" s="39"/>
      <c r="C1455" s="39"/>
      <c r="D1455" s="39"/>
      <c r="E1455" s="39"/>
      <c r="F1455" s="39"/>
    </row>
    <row r="1456" spans="2:6" x14ac:dyDescent="0.2">
      <c r="B1456" s="39"/>
      <c r="C1456" s="39"/>
      <c r="D1456" s="39"/>
      <c r="E1456" s="39"/>
      <c r="F1456" s="39"/>
    </row>
    <row r="1457" spans="2:6" x14ac:dyDescent="0.2">
      <c r="B1457" s="39"/>
      <c r="C1457" s="39"/>
      <c r="D1457" s="39"/>
      <c r="E1457" s="39"/>
      <c r="F1457" s="39"/>
    </row>
    <row r="1458" spans="2:6" x14ac:dyDescent="0.2">
      <c r="B1458" s="39"/>
      <c r="C1458" s="39"/>
      <c r="D1458" s="39"/>
      <c r="E1458" s="39"/>
      <c r="F1458" s="39"/>
    </row>
    <row r="1459" spans="2:6" x14ac:dyDescent="0.2">
      <c r="B1459" s="39"/>
      <c r="C1459" s="39"/>
      <c r="D1459" s="39"/>
      <c r="E1459" s="39"/>
      <c r="F1459" s="39"/>
    </row>
    <row r="1460" spans="2:6" x14ac:dyDescent="0.2">
      <c r="B1460" s="39"/>
      <c r="C1460" s="39"/>
      <c r="D1460" s="39"/>
      <c r="E1460" s="39"/>
      <c r="F1460" s="39"/>
    </row>
    <row r="1461" spans="2:6" x14ac:dyDescent="0.2">
      <c r="B1461" s="39"/>
      <c r="C1461" s="39"/>
      <c r="D1461" s="39"/>
      <c r="E1461" s="39"/>
      <c r="F1461" s="39"/>
    </row>
    <row r="1462" spans="2:6" x14ac:dyDescent="0.2">
      <c r="B1462" s="39"/>
      <c r="C1462" s="39"/>
      <c r="D1462" s="39"/>
      <c r="E1462" s="39"/>
      <c r="F1462" s="39"/>
    </row>
    <row r="1463" spans="2:6" x14ac:dyDescent="0.2">
      <c r="B1463" s="39"/>
      <c r="C1463" s="39"/>
      <c r="D1463" s="39"/>
      <c r="E1463" s="39"/>
      <c r="F1463" s="39"/>
    </row>
    <row r="1464" spans="2:6" x14ac:dyDescent="0.2">
      <c r="B1464" s="39"/>
      <c r="C1464" s="39"/>
      <c r="D1464" s="39"/>
      <c r="E1464" s="39"/>
      <c r="F1464" s="39"/>
    </row>
    <row r="1465" spans="2:6" x14ac:dyDescent="0.2">
      <c r="B1465" s="39"/>
      <c r="C1465" s="39"/>
      <c r="D1465" s="39"/>
      <c r="E1465" s="39"/>
      <c r="F1465" s="39"/>
    </row>
    <row r="1466" spans="2:6" x14ac:dyDescent="0.2">
      <c r="B1466" s="39"/>
      <c r="C1466" s="39"/>
      <c r="D1466" s="39"/>
      <c r="E1466" s="39"/>
      <c r="F1466" s="39"/>
    </row>
    <row r="1467" spans="2:6" x14ac:dyDescent="0.2">
      <c r="B1467" s="39"/>
      <c r="C1467" s="39"/>
      <c r="D1467" s="39"/>
      <c r="E1467" s="39"/>
      <c r="F1467" s="39"/>
    </row>
    <row r="1468" spans="2:6" x14ac:dyDescent="0.2">
      <c r="B1468" s="39"/>
      <c r="C1468" s="39"/>
      <c r="D1468" s="39"/>
      <c r="E1468" s="39"/>
      <c r="F1468" s="39"/>
    </row>
    <row r="1469" spans="2:6" x14ac:dyDescent="0.2">
      <c r="B1469" s="39"/>
      <c r="C1469" s="39"/>
      <c r="D1469" s="39"/>
      <c r="E1469" s="39"/>
      <c r="F1469" s="39"/>
    </row>
    <row r="1470" spans="2:6" x14ac:dyDescent="0.2">
      <c r="B1470" s="39"/>
      <c r="C1470" s="39"/>
      <c r="D1470" s="39"/>
      <c r="E1470" s="39"/>
      <c r="F1470" s="39"/>
    </row>
    <row r="1471" spans="2:6" x14ac:dyDescent="0.2">
      <c r="B1471" s="39"/>
      <c r="C1471" s="39"/>
      <c r="D1471" s="39"/>
      <c r="E1471" s="39"/>
      <c r="F1471" s="39"/>
    </row>
    <row r="1472" spans="2:6" x14ac:dyDescent="0.2">
      <c r="B1472" s="39"/>
      <c r="C1472" s="39"/>
      <c r="D1472" s="39"/>
      <c r="E1472" s="39"/>
      <c r="F1472" s="39"/>
    </row>
    <row r="1473" spans="2:6" x14ac:dyDescent="0.2">
      <c r="B1473" s="39"/>
      <c r="C1473" s="39"/>
      <c r="D1473" s="39"/>
      <c r="E1473" s="39"/>
      <c r="F1473" s="39"/>
    </row>
    <row r="1474" spans="2:6" x14ac:dyDescent="0.2">
      <c r="B1474" s="39"/>
      <c r="C1474" s="39"/>
      <c r="D1474" s="39"/>
      <c r="E1474" s="39"/>
      <c r="F1474" s="39"/>
    </row>
    <row r="1475" spans="2:6" x14ac:dyDescent="0.2">
      <c r="B1475" s="39"/>
      <c r="C1475" s="39"/>
      <c r="D1475" s="39"/>
      <c r="E1475" s="39"/>
      <c r="F1475" s="39"/>
    </row>
    <row r="1476" spans="2:6" x14ac:dyDescent="0.2">
      <c r="B1476" s="39"/>
      <c r="C1476" s="39"/>
      <c r="D1476" s="39"/>
      <c r="E1476" s="39"/>
      <c r="F1476" s="39"/>
    </row>
    <row r="1477" spans="2:6" x14ac:dyDescent="0.2">
      <c r="B1477" s="39"/>
      <c r="C1477" s="39"/>
      <c r="D1477" s="39"/>
      <c r="E1477" s="39"/>
      <c r="F1477" s="39"/>
    </row>
    <row r="1478" spans="2:6" x14ac:dyDescent="0.2">
      <c r="B1478" s="39"/>
      <c r="C1478" s="39"/>
      <c r="D1478" s="39"/>
      <c r="E1478" s="39"/>
      <c r="F1478" s="39"/>
    </row>
    <row r="1479" spans="2:6" x14ac:dyDescent="0.2">
      <c r="B1479" s="39"/>
      <c r="C1479" s="39"/>
      <c r="D1479" s="39"/>
      <c r="E1479" s="39"/>
      <c r="F1479" s="39"/>
    </row>
    <row r="1480" spans="2:6" x14ac:dyDescent="0.2">
      <c r="B1480" s="39"/>
      <c r="C1480" s="39"/>
      <c r="D1480" s="39"/>
      <c r="E1480" s="39"/>
      <c r="F1480" s="39"/>
    </row>
    <row r="1481" spans="2:6" x14ac:dyDescent="0.2">
      <c r="B1481" s="39"/>
      <c r="C1481" s="39"/>
      <c r="D1481" s="39"/>
      <c r="E1481" s="39"/>
      <c r="F1481" s="39"/>
    </row>
    <row r="1482" spans="2:6" x14ac:dyDescent="0.2">
      <c r="B1482" s="39"/>
      <c r="C1482" s="39"/>
      <c r="D1482" s="39"/>
      <c r="E1482" s="39"/>
      <c r="F1482" s="39"/>
    </row>
    <row r="1483" spans="2:6" x14ac:dyDescent="0.2">
      <c r="B1483" s="39"/>
      <c r="C1483" s="39"/>
      <c r="D1483" s="39"/>
      <c r="E1483" s="39"/>
      <c r="F1483" s="39"/>
    </row>
    <row r="1484" spans="2:6" x14ac:dyDescent="0.2">
      <c r="B1484" s="39"/>
      <c r="C1484" s="39"/>
      <c r="D1484" s="39"/>
      <c r="E1484" s="39"/>
      <c r="F1484" s="39"/>
    </row>
    <row r="1485" spans="2:6" x14ac:dyDescent="0.2">
      <c r="B1485" s="39"/>
      <c r="C1485" s="39"/>
      <c r="D1485" s="39"/>
      <c r="E1485" s="39"/>
      <c r="F1485" s="39"/>
    </row>
    <row r="1486" spans="2:6" x14ac:dyDescent="0.2">
      <c r="B1486" s="39"/>
      <c r="C1486" s="39"/>
      <c r="D1486" s="39"/>
      <c r="E1486" s="39"/>
      <c r="F1486" s="39"/>
    </row>
    <row r="1487" spans="2:6" x14ac:dyDescent="0.2">
      <c r="B1487" s="39"/>
      <c r="C1487" s="39"/>
      <c r="D1487" s="39"/>
      <c r="E1487" s="39"/>
      <c r="F1487" s="39"/>
    </row>
    <row r="1488" spans="2:6" x14ac:dyDescent="0.2">
      <c r="B1488" s="39"/>
      <c r="C1488" s="39"/>
      <c r="D1488" s="39"/>
      <c r="E1488" s="39"/>
      <c r="F1488" s="39"/>
    </row>
    <row r="1489" spans="2:6" x14ac:dyDescent="0.2">
      <c r="B1489" s="39"/>
      <c r="C1489" s="39"/>
      <c r="D1489" s="39"/>
      <c r="E1489" s="39"/>
      <c r="F1489" s="39"/>
    </row>
    <row r="1490" spans="2:6" x14ac:dyDescent="0.2">
      <c r="B1490" s="39"/>
      <c r="C1490" s="39"/>
      <c r="D1490" s="39"/>
      <c r="E1490" s="39"/>
      <c r="F1490" s="39"/>
    </row>
    <row r="1491" spans="2:6" x14ac:dyDescent="0.2">
      <c r="B1491" s="39"/>
      <c r="C1491" s="39"/>
      <c r="D1491" s="39"/>
      <c r="E1491" s="39"/>
      <c r="F1491" s="39"/>
    </row>
    <row r="1492" spans="2:6" x14ac:dyDescent="0.2">
      <c r="B1492" s="39"/>
      <c r="C1492" s="39"/>
      <c r="D1492" s="39"/>
      <c r="E1492" s="39"/>
      <c r="F1492" s="39"/>
    </row>
    <row r="1493" spans="2:6" x14ac:dyDescent="0.2">
      <c r="B1493" s="39"/>
      <c r="C1493" s="39"/>
      <c r="D1493" s="39"/>
      <c r="E1493" s="39"/>
      <c r="F1493" s="39"/>
    </row>
    <row r="1494" spans="2:6" x14ac:dyDescent="0.2">
      <c r="B1494" s="39"/>
      <c r="C1494" s="39"/>
      <c r="D1494" s="39"/>
      <c r="E1494" s="39"/>
      <c r="F1494" s="39"/>
    </row>
    <row r="1495" spans="2:6" x14ac:dyDescent="0.2">
      <c r="B1495" s="39"/>
      <c r="C1495" s="39"/>
      <c r="D1495" s="39"/>
      <c r="E1495" s="39"/>
      <c r="F1495" s="39"/>
    </row>
    <row r="1496" spans="2:6" x14ac:dyDescent="0.2">
      <c r="B1496" s="39"/>
      <c r="C1496" s="39"/>
      <c r="D1496" s="39"/>
      <c r="E1496" s="39"/>
      <c r="F1496" s="39"/>
    </row>
    <row r="1497" spans="2:6" x14ac:dyDescent="0.2">
      <c r="B1497" s="39"/>
      <c r="C1497" s="39"/>
      <c r="D1497" s="39"/>
      <c r="E1497" s="39"/>
      <c r="F1497" s="39"/>
    </row>
    <row r="1498" spans="2:6" x14ac:dyDescent="0.2">
      <c r="B1498" s="39"/>
      <c r="C1498" s="39"/>
      <c r="D1498" s="39"/>
      <c r="E1498" s="39"/>
      <c r="F1498" s="39"/>
    </row>
    <row r="1499" spans="2:6" x14ac:dyDescent="0.2">
      <c r="B1499" s="39"/>
      <c r="C1499" s="39"/>
      <c r="D1499" s="39"/>
      <c r="E1499" s="39"/>
      <c r="F1499" s="39"/>
    </row>
    <row r="1500" spans="2:6" x14ac:dyDescent="0.2">
      <c r="B1500" s="39"/>
      <c r="C1500" s="39"/>
      <c r="D1500" s="39"/>
      <c r="E1500" s="39"/>
      <c r="F1500" s="39"/>
    </row>
    <row r="1501" spans="2:6" x14ac:dyDescent="0.2">
      <c r="B1501" s="39"/>
      <c r="C1501" s="39"/>
      <c r="D1501" s="39"/>
      <c r="E1501" s="39"/>
      <c r="F1501" s="39"/>
    </row>
    <row r="1502" spans="2:6" x14ac:dyDescent="0.2">
      <c r="B1502" s="39"/>
      <c r="C1502" s="39"/>
      <c r="D1502" s="39"/>
      <c r="E1502" s="39"/>
      <c r="F1502" s="39"/>
    </row>
    <row r="1503" spans="2:6" x14ac:dyDescent="0.2">
      <c r="B1503" s="39"/>
      <c r="C1503" s="39"/>
      <c r="D1503" s="39"/>
      <c r="E1503" s="39"/>
      <c r="F1503" s="39"/>
    </row>
    <row r="1504" spans="2:6" x14ac:dyDescent="0.2">
      <c r="B1504" s="39"/>
      <c r="C1504" s="39"/>
      <c r="D1504" s="39"/>
      <c r="E1504" s="39"/>
      <c r="F1504" s="39"/>
    </row>
    <row r="1505" spans="2:6" x14ac:dyDescent="0.2">
      <c r="B1505" s="39"/>
      <c r="C1505" s="39"/>
      <c r="D1505" s="39"/>
      <c r="E1505" s="39"/>
      <c r="F1505" s="39"/>
    </row>
    <row r="1506" spans="2:6" x14ac:dyDescent="0.2">
      <c r="B1506" s="39"/>
      <c r="C1506" s="39"/>
      <c r="D1506" s="39"/>
      <c r="E1506" s="39"/>
      <c r="F1506" s="39"/>
    </row>
    <row r="1507" spans="2:6" x14ac:dyDescent="0.2">
      <c r="B1507" s="39"/>
      <c r="C1507" s="39"/>
      <c r="D1507" s="39"/>
      <c r="E1507" s="39"/>
      <c r="F1507" s="39"/>
    </row>
    <row r="1508" spans="2:6" x14ac:dyDescent="0.2">
      <c r="B1508" s="39"/>
      <c r="C1508" s="39"/>
      <c r="D1508" s="39"/>
      <c r="E1508" s="39"/>
      <c r="F1508" s="39"/>
    </row>
    <row r="1509" spans="2:6" x14ac:dyDescent="0.2">
      <c r="B1509" s="39"/>
      <c r="C1509" s="39"/>
      <c r="D1509" s="39"/>
      <c r="E1509" s="39"/>
      <c r="F1509" s="39"/>
    </row>
    <row r="1510" spans="2:6" x14ac:dyDescent="0.2">
      <c r="B1510" s="39"/>
      <c r="C1510" s="39"/>
      <c r="D1510" s="39"/>
      <c r="E1510" s="39"/>
      <c r="F1510" s="39"/>
    </row>
    <row r="1511" spans="2:6" x14ac:dyDescent="0.2">
      <c r="B1511" s="39"/>
      <c r="C1511" s="39"/>
      <c r="D1511" s="39"/>
      <c r="E1511" s="39"/>
      <c r="F1511" s="39"/>
    </row>
    <row r="1512" spans="2:6" x14ac:dyDescent="0.2">
      <c r="B1512" s="39"/>
      <c r="C1512" s="39"/>
      <c r="D1512" s="39"/>
      <c r="E1512" s="39"/>
      <c r="F1512" s="39"/>
    </row>
    <row r="1513" spans="2:6" x14ac:dyDescent="0.2">
      <c r="B1513" s="39"/>
      <c r="C1513" s="39"/>
      <c r="D1513" s="39"/>
      <c r="E1513" s="39"/>
      <c r="F1513" s="39"/>
    </row>
    <row r="1514" spans="2:6" x14ac:dyDescent="0.2">
      <c r="B1514" s="39"/>
      <c r="C1514" s="39"/>
      <c r="D1514" s="39"/>
      <c r="E1514" s="39"/>
      <c r="F1514" s="39"/>
    </row>
    <row r="1515" spans="2:6" x14ac:dyDescent="0.2">
      <c r="B1515" s="39"/>
      <c r="C1515" s="39"/>
      <c r="D1515" s="39"/>
      <c r="E1515" s="39"/>
      <c r="F1515" s="39"/>
    </row>
    <row r="1516" spans="2:6" x14ac:dyDescent="0.2">
      <c r="B1516" s="39"/>
      <c r="C1516" s="39"/>
      <c r="D1516" s="39"/>
      <c r="E1516" s="39"/>
      <c r="F1516" s="39"/>
    </row>
    <row r="1517" spans="2:6" x14ac:dyDescent="0.2">
      <c r="B1517" s="39"/>
      <c r="C1517" s="39"/>
      <c r="D1517" s="39"/>
      <c r="E1517" s="39"/>
      <c r="F1517" s="39"/>
    </row>
    <row r="1518" spans="2:6" x14ac:dyDescent="0.2">
      <c r="B1518" s="39"/>
      <c r="C1518" s="39"/>
      <c r="D1518" s="39"/>
      <c r="E1518" s="39"/>
      <c r="F1518" s="39"/>
    </row>
    <row r="1519" spans="2:6" x14ac:dyDescent="0.2">
      <c r="B1519" s="39"/>
      <c r="C1519" s="39"/>
      <c r="D1519" s="39"/>
      <c r="E1519" s="39"/>
      <c r="F1519" s="39"/>
    </row>
    <row r="1520" spans="2:6" x14ac:dyDescent="0.2">
      <c r="B1520" s="39"/>
      <c r="C1520" s="39"/>
      <c r="D1520" s="39"/>
      <c r="E1520" s="39"/>
      <c r="F1520" s="39"/>
    </row>
    <row r="1521" spans="2:6" x14ac:dyDescent="0.2">
      <c r="B1521" s="39"/>
      <c r="C1521" s="39"/>
      <c r="D1521" s="39"/>
      <c r="E1521" s="39"/>
      <c r="F1521" s="39"/>
    </row>
    <row r="1522" spans="2:6" x14ac:dyDescent="0.2">
      <c r="B1522" s="39"/>
      <c r="C1522" s="39"/>
      <c r="D1522" s="39"/>
      <c r="E1522" s="39"/>
      <c r="F1522" s="39"/>
    </row>
    <row r="1523" spans="2:6" x14ac:dyDescent="0.2">
      <c r="B1523" s="39"/>
      <c r="C1523" s="39"/>
      <c r="D1523" s="39"/>
      <c r="E1523" s="39"/>
      <c r="F1523" s="39"/>
    </row>
    <row r="1524" spans="2:6" x14ac:dyDescent="0.2">
      <c r="B1524" s="39"/>
      <c r="C1524" s="39"/>
      <c r="D1524" s="39"/>
      <c r="E1524" s="39"/>
      <c r="F1524" s="39"/>
    </row>
    <row r="1525" spans="2:6" x14ac:dyDescent="0.2">
      <c r="B1525" s="39"/>
      <c r="C1525" s="39"/>
      <c r="D1525" s="39"/>
      <c r="E1525" s="39"/>
      <c r="F1525" s="39"/>
    </row>
    <row r="1526" spans="2:6" x14ac:dyDescent="0.2">
      <c r="B1526" s="39"/>
      <c r="C1526" s="39"/>
      <c r="D1526" s="39"/>
      <c r="E1526" s="39"/>
      <c r="F1526" s="39"/>
    </row>
    <row r="1527" spans="2:6" x14ac:dyDescent="0.2">
      <c r="B1527" s="39"/>
      <c r="C1527" s="39"/>
      <c r="D1527" s="39"/>
      <c r="E1527" s="39"/>
      <c r="F1527" s="39"/>
    </row>
    <row r="1528" spans="2:6" x14ac:dyDescent="0.2">
      <c r="B1528" s="39"/>
      <c r="C1528" s="39"/>
      <c r="D1528" s="39"/>
      <c r="E1528" s="39"/>
      <c r="F1528" s="39"/>
    </row>
    <row r="1529" spans="2:6" x14ac:dyDescent="0.2">
      <c r="B1529" s="39"/>
      <c r="C1529" s="39"/>
      <c r="D1529" s="39"/>
      <c r="E1529" s="39"/>
      <c r="F1529" s="39"/>
    </row>
    <row r="1530" spans="2:6" x14ac:dyDescent="0.2">
      <c r="B1530" s="39"/>
      <c r="C1530" s="39"/>
      <c r="D1530" s="39"/>
      <c r="E1530" s="39"/>
      <c r="F1530" s="39"/>
    </row>
    <row r="1531" spans="2:6" x14ac:dyDescent="0.2">
      <c r="B1531" s="39"/>
      <c r="C1531" s="39"/>
      <c r="D1531" s="39"/>
      <c r="E1531" s="39"/>
      <c r="F1531" s="39"/>
    </row>
    <row r="1532" spans="2:6" x14ac:dyDescent="0.2">
      <c r="B1532" s="39"/>
      <c r="C1532" s="39"/>
      <c r="D1532" s="39"/>
      <c r="E1532" s="39"/>
      <c r="F1532" s="39"/>
    </row>
    <row r="1533" spans="2:6" x14ac:dyDescent="0.2">
      <c r="B1533" s="39"/>
      <c r="C1533" s="39"/>
      <c r="D1533" s="39"/>
      <c r="E1533" s="39"/>
      <c r="F1533" s="39"/>
    </row>
    <row r="1534" spans="2:6" x14ac:dyDescent="0.2">
      <c r="B1534" s="39"/>
      <c r="C1534" s="39"/>
      <c r="D1534" s="39"/>
      <c r="E1534" s="39"/>
      <c r="F1534" s="39"/>
    </row>
    <row r="1535" spans="2:6" x14ac:dyDescent="0.2">
      <c r="B1535" s="39"/>
      <c r="C1535" s="39"/>
      <c r="D1535" s="39"/>
      <c r="E1535" s="39"/>
      <c r="F1535" s="39"/>
    </row>
    <row r="1536" spans="2:6" x14ac:dyDescent="0.2">
      <c r="B1536" s="39"/>
      <c r="C1536" s="39"/>
      <c r="D1536" s="39"/>
      <c r="E1536" s="39"/>
      <c r="F1536" s="39"/>
    </row>
    <row r="1537" spans="2:6" x14ac:dyDescent="0.2">
      <c r="B1537" s="39"/>
      <c r="C1537" s="39"/>
      <c r="D1537" s="39"/>
      <c r="E1537" s="39"/>
      <c r="F1537" s="39"/>
    </row>
    <row r="1538" spans="2:6" x14ac:dyDescent="0.2">
      <c r="B1538" s="39"/>
      <c r="C1538" s="39"/>
      <c r="D1538" s="39"/>
      <c r="E1538" s="39"/>
      <c r="F1538" s="39"/>
    </row>
    <row r="1539" spans="2:6" x14ac:dyDescent="0.2">
      <c r="B1539" s="39"/>
      <c r="C1539" s="39"/>
      <c r="D1539" s="39"/>
      <c r="E1539" s="39"/>
      <c r="F1539" s="39"/>
    </row>
    <row r="1540" spans="2:6" x14ac:dyDescent="0.2">
      <c r="B1540" s="39"/>
      <c r="C1540" s="39"/>
      <c r="D1540" s="39"/>
      <c r="E1540" s="39"/>
      <c r="F1540" s="39"/>
    </row>
    <row r="1541" spans="2:6" x14ac:dyDescent="0.2">
      <c r="B1541" s="39"/>
      <c r="C1541" s="39"/>
      <c r="D1541" s="39"/>
      <c r="E1541" s="39"/>
      <c r="F1541" s="39"/>
    </row>
    <row r="1542" spans="2:6" x14ac:dyDescent="0.2">
      <c r="B1542" s="39"/>
      <c r="C1542" s="39"/>
      <c r="D1542" s="39"/>
      <c r="E1542" s="39"/>
      <c r="F1542" s="39"/>
    </row>
    <row r="1543" spans="2:6" x14ac:dyDescent="0.2">
      <c r="B1543" s="39"/>
      <c r="C1543" s="39"/>
      <c r="D1543" s="39"/>
      <c r="E1543" s="39"/>
      <c r="F1543" s="39"/>
    </row>
    <row r="1544" spans="2:6" x14ac:dyDescent="0.2">
      <c r="B1544" s="39"/>
      <c r="C1544" s="39"/>
      <c r="D1544" s="39"/>
      <c r="E1544" s="39"/>
      <c r="F1544" s="39"/>
    </row>
    <row r="1545" spans="2:6" x14ac:dyDescent="0.2">
      <c r="B1545" s="39"/>
      <c r="C1545" s="39"/>
      <c r="D1545" s="39"/>
      <c r="E1545" s="39"/>
      <c r="F1545" s="39"/>
    </row>
    <row r="1546" spans="2:6" x14ac:dyDescent="0.2">
      <c r="B1546" s="39"/>
      <c r="C1546" s="39"/>
      <c r="D1546" s="39"/>
      <c r="E1546" s="39"/>
      <c r="F1546" s="39"/>
    </row>
    <row r="1547" spans="2:6" x14ac:dyDescent="0.2">
      <c r="B1547" s="39"/>
      <c r="C1547" s="39"/>
      <c r="D1547" s="39"/>
      <c r="E1547" s="39"/>
      <c r="F1547" s="39"/>
    </row>
    <row r="1548" spans="2:6" x14ac:dyDescent="0.2">
      <c r="B1548" s="39"/>
      <c r="C1548" s="39"/>
      <c r="D1548" s="39"/>
      <c r="E1548" s="39"/>
      <c r="F1548" s="39"/>
    </row>
    <row r="1549" spans="2:6" x14ac:dyDescent="0.2">
      <c r="B1549" s="39"/>
      <c r="C1549" s="39"/>
      <c r="D1549" s="39"/>
      <c r="E1549" s="39"/>
      <c r="F1549" s="39"/>
    </row>
    <row r="1550" spans="2:6" x14ac:dyDescent="0.2">
      <c r="B1550" s="39"/>
      <c r="C1550" s="39"/>
      <c r="D1550" s="39"/>
      <c r="E1550" s="39"/>
      <c r="F1550" s="39"/>
    </row>
    <row r="1551" spans="2:6" x14ac:dyDescent="0.2">
      <c r="B1551" s="39"/>
      <c r="C1551" s="39"/>
      <c r="D1551" s="39"/>
      <c r="E1551" s="39"/>
      <c r="F1551" s="39"/>
    </row>
    <row r="1552" spans="2:6" x14ac:dyDescent="0.2">
      <c r="B1552" s="39"/>
      <c r="C1552" s="39"/>
      <c r="D1552" s="39"/>
      <c r="E1552" s="39"/>
      <c r="F1552" s="39"/>
    </row>
    <row r="1553" spans="2:6" x14ac:dyDescent="0.2">
      <c r="B1553" s="39"/>
      <c r="C1553" s="39"/>
      <c r="D1553" s="39"/>
      <c r="E1553" s="39"/>
      <c r="F1553" s="39"/>
    </row>
    <row r="1554" spans="2:6" x14ac:dyDescent="0.2">
      <c r="B1554" s="39"/>
      <c r="C1554" s="39"/>
      <c r="D1554" s="39"/>
      <c r="E1554" s="39"/>
      <c r="F1554" s="39"/>
    </row>
    <row r="1555" spans="2:6" x14ac:dyDescent="0.2">
      <c r="B1555" s="39"/>
      <c r="C1555" s="39"/>
      <c r="D1555" s="39"/>
      <c r="E1555" s="39"/>
      <c r="F1555" s="39"/>
    </row>
    <row r="1556" spans="2:6" x14ac:dyDescent="0.2">
      <c r="B1556" s="39"/>
      <c r="C1556" s="39"/>
      <c r="D1556" s="39"/>
      <c r="E1556" s="39"/>
      <c r="F1556" s="39"/>
    </row>
    <row r="1557" spans="2:6" x14ac:dyDescent="0.2">
      <c r="B1557" s="39"/>
      <c r="C1557" s="39"/>
      <c r="D1557" s="39"/>
      <c r="E1557" s="39"/>
      <c r="F1557" s="39"/>
    </row>
    <row r="1558" spans="2:6" x14ac:dyDescent="0.2">
      <c r="B1558" s="39"/>
      <c r="C1558" s="39"/>
      <c r="D1558" s="39"/>
      <c r="E1558" s="39"/>
      <c r="F1558" s="39"/>
    </row>
    <row r="1559" spans="2:6" x14ac:dyDescent="0.2">
      <c r="B1559" s="39"/>
      <c r="C1559" s="39"/>
      <c r="D1559" s="39"/>
      <c r="E1559" s="39"/>
      <c r="F1559" s="39"/>
    </row>
    <row r="1560" spans="2:6" x14ac:dyDescent="0.2">
      <c r="B1560" s="39"/>
      <c r="C1560" s="39"/>
      <c r="D1560" s="39"/>
      <c r="E1560" s="39"/>
      <c r="F1560" s="39"/>
    </row>
    <row r="1561" spans="2:6" x14ac:dyDescent="0.2">
      <c r="B1561" s="39"/>
      <c r="C1561" s="39"/>
      <c r="D1561" s="39"/>
      <c r="E1561" s="39"/>
      <c r="F1561" s="39"/>
    </row>
    <row r="1562" spans="2:6" x14ac:dyDescent="0.2">
      <c r="B1562" s="39"/>
      <c r="C1562" s="39"/>
      <c r="D1562" s="39"/>
      <c r="E1562" s="39"/>
      <c r="F1562" s="39"/>
    </row>
    <row r="1563" spans="2:6" x14ac:dyDescent="0.2">
      <c r="B1563" s="39"/>
      <c r="C1563" s="39"/>
      <c r="D1563" s="39"/>
      <c r="E1563" s="39"/>
      <c r="F1563" s="39"/>
    </row>
    <row r="1564" spans="2:6" x14ac:dyDescent="0.2">
      <c r="B1564" s="39"/>
      <c r="C1564" s="39"/>
      <c r="D1564" s="39"/>
      <c r="E1564" s="39"/>
      <c r="F1564" s="39"/>
    </row>
    <row r="1565" spans="2:6" x14ac:dyDescent="0.2">
      <c r="B1565" s="39"/>
      <c r="C1565" s="39"/>
      <c r="D1565" s="39"/>
      <c r="E1565" s="39"/>
      <c r="F1565" s="39"/>
    </row>
    <row r="1566" spans="2:6" x14ac:dyDescent="0.2">
      <c r="B1566" s="39"/>
      <c r="C1566" s="39"/>
      <c r="D1566" s="39"/>
      <c r="E1566" s="39"/>
      <c r="F1566" s="39"/>
    </row>
    <row r="1567" spans="2:6" x14ac:dyDescent="0.2">
      <c r="B1567" s="39"/>
      <c r="C1567" s="39"/>
      <c r="D1567" s="39"/>
      <c r="E1567" s="39"/>
      <c r="F1567" s="39"/>
    </row>
    <row r="1568" spans="2:6" x14ac:dyDescent="0.2">
      <c r="B1568" s="39"/>
      <c r="C1568" s="39"/>
      <c r="D1568" s="39"/>
      <c r="E1568" s="39"/>
      <c r="F1568" s="39"/>
    </row>
    <row r="1569" spans="2:6" x14ac:dyDescent="0.2">
      <c r="B1569" s="39"/>
      <c r="C1569" s="39"/>
      <c r="D1569" s="39"/>
      <c r="E1569" s="39"/>
      <c r="F1569" s="39"/>
    </row>
    <row r="1570" spans="2:6" x14ac:dyDescent="0.2">
      <c r="B1570" s="39"/>
      <c r="C1570" s="39"/>
      <c r="D1570" s="39"/>
      <c r="E1570" s="39"/>
      <c r="F1570" s="39"/>
    </row>
    <row r="1571" spans="2:6" x14ac:dyDescent="0.2">
      <c r="B1571" s="39"/>
      <c r="C1571" s="39"/>
      <c r="D1571" s="39"/>
      <c r="E1571" s="39"/>
      <c r="F1571" s="39"/>
    </row>
    <row r="1572" spans="2:6" x14ac:dyDescent="0.2">
      <c r="B1572" s="39"/>
      <c r="C1572" s="39"/>
      <c r="D1572" s="39"/>
      <c r="E1572" s="39"/>
      <c r="F1572" s="39"/>
    </row>
    <row r="1573" spans="2:6" x14ac:dyDescent="0.2">
      <c r="B1573" s="39"/>
      <c r="C1573" s="39"/>
      <c r="D1573" s="39"/>
      <c r="E1573" s="39"/>
      <c r="F1573" s="39"/>
    </row>
    <row r="1574" spans="2:6" x14ac:dyDescent="0.2">
      <c r="B1574" s="39"/>
      <c r="C1574" s="39"/>
      <c r="D1574" s="39"/>
      <c r="E1574" s="39"/>
      <c r="F1574" s="39"/>
    </row>
    <row r="1575" spans="2:6" x14ac:dyDescent="0.2">
      <c r="B1575" s="39"/>
      <c r="C1575" s="39"/>
      <c r="D1575" s="39"/>
      <c r="E1575" s="39"/>
      <c r="F1575" s="39"/>
    </row>
    <row r="1576" spans="2:6" x14ac:dyDescent="0.2">
      <c r="B1576" s="39"/>
      <c r="C1576" s="39"/>
      <c r="D1576" s="39"/>
      <c r="E1576" s="39"/>
      <c r="F1576" s="39"/>
    </row>
    <row r="1577" spans="2:6" x14ac:dyDescent="0.2">
      <c r="B1577" s="39"/>
      <c r="C1577" s="39"/>
      <c r="D1577" s="39"/>
      <c r="E1577" s="39"/>
      <c r="F1577" s="39"/>
    </row>
    <row r="1578" spans="2:6" x14ac:dyDescent="0.2">
      <c r="B1578" s="39"/>
      <c r="C1578" s="39"/>
      <c r="D1578" s="39"/>
      <c r="E1578" s="39"/>
      <c r="F1578" s="39"/>
    </row>
    <row r="1579" spans="2:6" x14ac:dyDescent="0.2">
      <c r="B1579" s="39"/>
      <c r="C1579" s="39"/>
      <c r="D1579" s="39"/>
      <c r="E1579" s="39"/>
      <c r="F1579" s="39"/>
    </row>
    <row r="1580" spans="2:6" x14ac:dyDescent="0.2">
      <c r="B1580" s="39"/>
      <c r="C1580" s="39"/>
      <c r="D1580" s="39"/>
      <c r="E1580" s="39"/>
      <c r="F1580" s="39"/>
    </row>
    <row r="1581" spans="2:6" x14ac:dyDescent="0.2">
      <c r="B1581" s="39"/>
      <c r="C1581" s="39"/>
      <c r="D1581" s="39"/>
      <c r="E1581" s="39"/>
      <c r="F1581" s="39"/>
    </row>
    <row r="1582" spans="2:6" x14ac:dyDescent="0.2">
      <c r="B1582" s="39"/>
      <c r="C1582" s="39"/>
      <c r="D1582" s="39"/>
      <c r="E1582" s="39"/>
      <c r="F1582" s="39"/>
    </row>
    <row r="1583" spans="2:6" x14ac:dyDescent="0.2">
      <c r="B1583" s="39"/>
      <c r="C1583" s="39"/>
      <c r="D1583" s="39"/>
      <c r="E1583" s="39"/>
      <c r="F1583" s="39"/>
    </row>
    <row r="1584" spans="2:6" x14ac:dyDescent="0.2">
      <c r="B1584" s="39"/>
      <c r="C1584" s="39"/>
      <c r="D1584" s="39"/>
      <c r="E1584" s="39"/>
      <c r="F1584" s="39"/>
    </row>
    <row r="1585" spans="2:6" x14ac:dyDescent="0.2">
      <c r="B1585" s="39"/>
      <c r="C1585" s="39"/>
      <c r="D1585" s="39"/>
      <c r="E1585" s="39"/>
      <c r="F1585" s="39"/>
    </row>
    <row r="1586" spans="2:6" x14ac:dyDescent="0.2">
      <c r="B1586" s="39"/>
      <c r="C1586" s="39"/>
      <c r="D1586" s="39"/>
      <c r="E1586" s="39"/>
      <c r="F1586" s="39"/>
    </row>
    <row r="1587" spans="2:6" x14ac:dyDescent="0.2">
      <c r="B1587" s="39"/>
      <c r="C1587" s="39"/>
      <c r="D1587" s="39"/>
      <c r="E1587" s="39"/>
      <c r="F1587" s="39"/>
    </row>
    <row r="1588" spans="2:6" x14ac:dyDescent="0.2">
      <c r="B1588" s="39"/>
      <c r="C1588" s="39"/>
      <c r="D1588" s="39"/>
      <c r="E1588" s="39"/>
      <c r="F1588" s="39"/>
    </row>
    <row r="1589" spans="2:6" x14ac:dyDescent="0.2">
      <c r="B1589" s="39"/>
      <c r="C1589" s="39"/>
      <c r="D1589" s="39"/>
      <c r="E1589" s="39"/>
      <c r="F1589" s="39"/>
    </row>
    <row r="1590" spans="2:6" x14ac:dyDescent="0.2">
      <c r="B1590" s="39"/>
      <c r="C1590" s="39"/>
      <c r="D1590" s="39"/>
      <c r="E1590" s="39"/>
      <c r="F1590" s="39"/>
    </row>
    <row r="1591" spans="2:6" x14ac:dyDescent="0.2">
      <c r="B1591" s="39"/>
      <c r="C1591" s="39"/>
      <c r="D1591" s="39"/>
      <c r="E1591" s="39"/>
      <c r="F1591" s="39"/>
    </row>
    <row r="1592" spans="2:6" x14ac:dyDescent="0.2">
      <c r="B1592" s="39"/>
      <c r="C1592" s="39"/>
      <c r="D1592" s="39"/>
      <c r="E1592" s="39"/>
      <c r="F1592" s="39"/>
    </row>
    <row r="1593" spans="2:6" x14ac:dyDescent="0.2">
      <c r="B1593" s="39"/>
      <c r="C1593" s="39"/>
      <c r="D1593" s="39"/>
      <c r="E1593" s="39"/>
      <c r="F1593" s="39"/>
    </row>
    <row r="1594" spans="2:6" x14ac:dyDescent="0.2">
      <c r="B1594" s="39"/>
      <c r="C1594" s="39"/>
      <c r="D1594" s="39"/>
      <c r="E1594" s="39"/>
      <c r="F1594" s="39"/>
    </row>
    <row r="1595" spans="2:6" x14ac:dyDescent="0.2">
      <c r="B1595" s="39"/>
      <c r="C1595" s="39"/>
      <c r="D1595" s="39"/>
      <c r="E1595" s="39"/>
      <c r="F1595" s="39"/>
    </row>
    <row r="1596" spans="2:6" x14ac:dyDescent="0.2">
      <c r="B1596" s="39"/>
      <c r="C1596" s="39"/>
      <c r="D1596" s="39"/>
      <c r="E1596" s="39"/>
      <c r="F1596" s="39"/>
    </row>
    <row r="1597" spans="2:6" x14ac:dyDescent="0.2">
      <c r="B1597" s="39"/>
      <c r="C1597" s="39"/>
      <c r="D1597" s="39"/>
      <c r="E1597" s="39"/>
      <c r="F1597" s="39"/>
    </row>
    <row r="1598" spans="2:6" x14ac:dyDescent="0.2">
      <c r="B1598" s="39"/>
      <c r="C1598" s="39"/>
      <c r="D1598" s="39"/>
      <c r="E1598" s="39"/>
      <c r="F1598" s="39"/>
    </row>
    <row r="1599" spans="2:6" x14ac:dyDescent="0.2">
      <c r="B1599" s="39"/>
      <c r="C1599" s="39"/>
      <c r="D1599" s="39"/>
      <c r="E1599" s="39"/>
      <c r="F1599" s="39"/>
    </row>
    <row r="1600" spans="2:6" x14ac:dyDescent="0.2">
      <c r="B1600" s="39"/>
      <c r="C1600" s="39"/>
      <c r="D1600" s="39"/>
      <c r="E1600" s="39"/>
      <c r="F1600" s="39"/>
    </row>
    <row r="1601" spans="2:6" x14ac:dyDescent="0.2">
      <c r="B1601" s="39"/>
      <c r="C1601" s="39"/>
      <c r="D1601" s="39"/>
      <c r="E1601" s="39"/>
      <c r="F1601" s="39"/>
    </row>
    <row r="1602" spans="2:6" x14ac:dyDescent="0.2">
      <c r="B1602" s="39"/>
      <c r="C1602" s="39"/>
      <c r="D1602" s="39"/>
      <c r="E1602" s="39"/>
      <c r="F1602" s="39"/>
    </row>
    <row r="1603" spans="2:6" x14ac:dyDescent="0.2">
      <c r="B1603" s="39"/>
      <c r="C1603" s="39"/>
      <c r="D1603" s="39"/>
      <c r="E1603" s="39"/>
      <c r="F1603" s="39"/>
    </row>
    <row r="1604" spans="2:6" x14ac:dyDescent="0.2">
      <c r="B1604" s="39"/>
      <c r="C1604" s="39"/>
      <c r="D1604" s="39"/>
      <c r="E1604" s="39"/>
      <c r="F1604" s="39"/>
    </row>
    <row r="1605" spans="2:6" x14ac:dyDescent="0.2">
      <c r="B1605" s="39"/>
      <c r="C1605" s="39"/>
      <c r="D1605" s="39"/>
      <c r="E1605" s="39"/>
      <c r="F1605" s="39"/>
    </row>
    <row r="1606" spans="2:6" x14ac:dyDescent="0.2">
      <c r="B1606" s="39"/>
      <c r="C1606" s="39"/>
      <c r="D1606" s="39"/>
      <c r="E1606" s="39"/>
      <c r="F1606" s="39"/>
    </row>
    <row r="1607" spans="2:6" x14ac:dyDescent="0.2">
      <c r="B1607" s="39"/>
      <c r="C1607" s="39"/>
      <c r="D1607" s="39"/>
      <c r="E1607" s="39"/>
      <c r="F1607" s="39"/>
    </row>
    <row r="1608" spans="2:6" x14ac:dyDescent="0.2">
      <c r="B1608" s="39"/>
      <c r="C1608" s="39"/>
      <c r="D1608" s="39"/>
      <c r="E1608" s="39"/>
      <c r="F1608" s="39"/>
    </row>
    <row r="1609" spans="2:6" x14ac:dyDescent="0.2">
      <c r="B1609" s="39"/>
      <c r="C1609" s="39"/>
      <c r="D1609" s="39"/>
      <c r="E1609" s="39"/>
      <c r="F1609" s="39"/>
    </row>
    <row r="1610" spans="2:6" x14ac:dyDescent="0.2">
      <c r="B1610" s="39"/>
      <c r="C1610" s="39"/>
      <c r="D1610" s="39"/>
      <c r="E1610" s="39"/>
      <c r="F1610" s="39"/>
    </row>
    <row r="1611" spans="2:6" x14ac:dyDescent="0.2">
      <c r="B1611" s="39"/>
      <c r="C1611" s="39"/>
      <c r="D1611" s="39"/>
      <c r="E1611" s="39"/>
      <c r="F1611" s="39"/>
    </row>
    <row r="1612" spans="2:6" x14ac:dyDescent="0.2">
      <c r="B1612" s="39"/>
      <c r="C1612" s="39"/>
      <c r="D1612" s="39"/>
      <c r="E1612" s="39"/>
      <c r="F1612" s="39"/>
    </row>
    <row r="1613" spans="2:6" x14ac:dyDescent="0.2">
      <c r="B1613" s="39"/>
      <c r="C1613" s="39"/>
      <c r="D1613" s="39"/>
      <c r="E1613" s="39"/>
      <c r="F1613" s="39"/>
    </row>
    <row r="1614" spans="2:6" x14ac:dyDescent="0.2">
      <c r="B1614" s="39"/>
      <c r="C1614" s="39"/>
      <c r="D1614" s="39"/>
      <c r="E1614" s="39"/>
      <c r="F1614" s="39"/>
    </row>
    <row r="1615" spans="2:6" x14ac:dyDescent="0.2">
      <c r="B1615" s="39"/>
      <c r="C1615" s="39"/>
      <c r="D1615" s="39"/>
      <c r="E1615" s="39"/>
      <c r="F1615" s="39"/>
    </row>
    <row r="1616" spans="2:6" x14ac:dyDescent="0.2">
      <c r="B1616" s="39"/>
      <c r="C1616" s="39"/>
      <c r="D1616" s="39"/>
      <c r="E1616" s="39"/>
      <c r="F1616" s="39"/>
    </row>
    <row r="1617" spans="2:6" x14ac:dyDescent="0.2">
      <c r="B1617" s="39"/>
      <c r="C1617" s="39"/>
      <c r="D1617" s="39"/>
      <c r="E1617" s="39"/>
      <c r="F1617" s="39"/>
    </row>
    <row r="1618" spans="2:6" x14ac:dyDescent="0.2">
      <c r="B1618" s="39"/>
      <c r="C1618" s="39"/>
      <c r="D1618" s="39"/>
      <c r="E1618" s="39"/>
      <c r="F1618" s="39"/>
    </row>
    <row r="1619" spans="2:6" x14ac:dyDescent="0.2">
      <c r="B1619" s="39"/>
      <c r="C1619" s="39"/>
      <c r="D1619" s="39"/>
      <c r="E1619" s="39"/>
      <c r="F1619" s="39"/>
    </row>
    <row r="1620" spans="2:6" x14ac:dyDescent="0.2">
      <c r="B1620" s="39"/>
      <c r="C1620" s="39"/>
      <c r="D1620" s="39"/>
      <c r="E1620" s="39"/>
      <c r="F1620" s="39"/>
    </row>
    <row r="1621" spans="2:6" x14ac:dyDescent="0.2">
      <c r="B1621" s="39"/>
      <c r="C1621" s="39"/>
      <c r="D1621" s="39"/>
      <c r="E1621" s="39"/>
      <c r="F1621" s="39"/>
    </row>
    <row r="1622" spans="2:6" x14ac:dyDescent="0.2">
      <c r="B1622" s="39"/>
      <c r="C1622" s="39"/>
      <c r="D1622" s="39"/>
      <c r="E1622" s="39"/>
      <c r="F1622" s="39"/>
    </row>
    <row r="1623" spans="2:6" x14ac:dyDescent="0.2">
      <c r="B1623" s="39"/>
      <c r="C1623" s="39"/>
      <c r="D1623" s="39"/>
      <c r="E1623" s="39"/>
      <c r="F1623" s="39"/>
    </row>
    <row r="1624" spans="2:6" x14ac:dyDescent="0.2">
      <c r="B1624" s="39"/>
      <c r="C1624" s="39"/>
      <c r="D1624" s="39"/>
      <c r="E1624" s="39"/>
      <c r="F1624" s="39"/>
    </row>
    <row r="1625" spans="2:6" x14ac:dyDescent="0.2">
      <c r="B1625" s="39"/>
      <c r="C1625" s="39"/>
      <c r="D1625" s="39"/>
      <c r="E1625" s="39"/>
      <c r="F1625" s="39"/>
    </row>
    <row r="1626" spans="2:6" x14ac:dyDescent="0.2">
      <c r="B1626" s="39"/>
      <c r="C1626" s="39"/>
      <c r="D1626" s="39"/>
      <c r="E1626" s="39"/>
      <c r="F1626" s="39"/>
    </row>
    <row r="1627" spans="2:6" x14ac:dyDescent="0.2">
      <c r="B1627" s="39"/>
      <c r="C1627" s="39"/>
      <c r="D1627" s="39"/>
      <c r="E1627" s="39"/>
      <c r="F1627" s="39"/>
    </row>
    <row r="1628" spans="2:6" x14ac:dyDescent="0.2">
      <c r="B1628" s="39"/>
      <c r="C1628" s="39"/>
      <c r="D1628" s="39"/>
      <c r="E1628" s="39"/>
      <c r="F1628" s="39"/>
    </row>
    <row r="1629" spans="2:6" x14ac:dyDescent="0.2">
      <c r="B1629" s="39"/>
      <c r="C1629" s="39"/>
      <c r="D1629" s="39"/>
      <c r="E1629" s="39"/>
      <c r="F1629" s="39"/>
    </row>
    <row r="1630" spans="2:6" x14ac:dyDescent="0.2">
      <c r="B1630" s="39"/>
      <c r="C1630" s="39"/>
      <c r="D1630" s="39"/>
      <c r="E1630" s="39"/>
      <c r="F1630" s="39"/>
    </row>
    <row r="1631" spans="2:6" x14ac:dyDescent="0.2">
      <c r="B1631" s="39"/>
      <c r="C1631" s="39"/>
      <c r="D1631" s="39"/>
      <c r="E1631" s="39"/>
      <c r="F1631" s="39"/>
    </row>
    <row r="1632" spans="2:6" x14ac:dyDescent="0.2">
      <c r="B1632" s="39"/>
      <c r="C1632" s="39"/>
      <c r="D1632" s="39"/>
      <c r="E1632" s="39"/>
      <c r="F1632" s="39"/>
    </row>
    <row r="1633" spans="2:6" x14ac:dyDescent="0.2">
      <c r="B1633" s="39"/>
      <c r="C1633" s="39"/>
      <c r="D1633" s="39"/>
      <c r="E1633" s="39"/>
      <c r="F1633" s="39"/>
    </row>
    <row r="1634" spans="2:6" x14ac:dyDescent="0.2">
      <c r="B1634" s="39"/>
      <c r="C1634" s="39"/>
      <c r="D1634" s="39"/>
      <c r="E1634" s="39"/>
      <c r="F1634" s="39"/>
    </row>
    <row r="1635" spans="2:6" x14ac:dyDescent="0.2">
      <c r="B1635" s="39"/>
      <c r="C1635" s="39"/>
      <c r="D1635" s="39"/>
      <c r="E1635" s="39"/>
      <c r="F1635" s="39"/>
    </row>
    <row r="1636" spans="2:6" x14ac:dyDescent="0.2">
      <c r="B1636" s="39"/>
      <c r="C1636" s="39"/>
      <c r="D1636" s="39"/>
      <c r="E1636" s="39"/>
      <c r="F1636" s="39"/>
    </row>
    <row r="1637" spans="2:6" x14ac:dyDescent="0.2">
      <c r="B1637" s="39"/>
      <c r="C1637" s="39"/>
      <c r="D1637" s="39"/>
      <c r="E1637" s="39"/>
      <c r="F1637" s="39"/>
    </row>
    <row r="1638" spans="2:6" x14ac:dyDescent="0.2">
      <c r="B1638" s="39"/>
      <c r="C1638" s="39"/>
      <c r="D1638" s="39"/>
      <c r="E1638" s="39"/>
      <c r="F1638" s="39"/>
    </row>
    <row r="1639" spans="2:6" x14ac:dyDescent="0.2">
      <c r="B1639" s="39"/>
      <c r="C1639" s="39"/>
      <c r="D1639" s="39"/>
      <c r="E1639" s="39"/>
      <c r="F1639" s="39"/>
    </row>
    <row r="1640" spans="2:6" x14ac:dyDescent="0.2">
      <c r="B1640" s="39"/>
      <c r="C1640" s="39"/>
      <c r="D1640" s="39"/>
      <c r="E1640" s="39"/>
      <c r="F1640" s="39"/>
    </row>
    <row r="1641" spans="2:6" x14ac:dyDescent="0.2">
      <c r="B1641" s="39"/>
      <c r="C1641" s="39"/>
      <c r="D1641" s="39"/>
      <c r="E1641" s="39"/>
      <c r="F1641" s="39"/>
    </row>
    <row r="1642" spans="2:6" x14ac:dyDescent="0.2">
      <c r="B1642" s="39"/>
      <c r="C1642" s="39"/>
      <c r="D1642" s="39"/>
      <c r="E1642" s="39"/>
      <c r="F1642" s="39"/>
    </row>
    <row r="1643" spans="2:6" x14ac:dyDescent="0.2">
      <c r="B1643" s="39"/>
      <c r="C1643" s="39"/>
      <c r="D1643" s="39"/>
      <c r="E1643" s="39"/>
      <c r="F1643" s="39"/>
    </row>
    <row r="1644" spans="2:6" x14ac:dyDescent="0.2">
      <c r="B1644" s="39"/>
      <c r="C1644" s="39"/>
      <c r="D1644" s="39"/>
      <c r="E1644" s="39"/>
      <c r="F1644" s="39"/>
    </row>
    <row r="1645" spans="2:6" x14ac:dyDescent="0.2">
      <c r="B1645" s="39"/>
      <c r="C1645" s="39"/>
      <c r="D1645" s="39"/>
      <c r="E1645" s="39"/>
      <c r="F1645" s="39"/>
    </row>
    <row r="1646" spans="2:6" x14ac:dyDescent="0.2">
      <c r="B1646" s="39"/>
      <c r="C1646" s="39"/>
      <c r="D1646" s="39"/>
      <c r="E1646" s="39"/>
      <c r="F1646" s="39"/>
    </row>
    <row r="1647" spans="2:6" x14ac:dyDescent="0.2">
      <c r="B1647" s="39"/>
      <c r="C1647" s="39"/>
      <c r="D1647" s="39"/>
      <c r="E1647" s="39"/>
      <c r="F1647" s="39"/>
    </row>
    <row r="1648" spans="2:6" x14ac:dyDescent="0.2">
      <c r="B1648" s="39"/>
      <c r="C1648" s="39"/>
      <c r="D1648" s="39"/>
      <c r="E1648" s="39"/>
      <c r="F1648" s="39"/>
    </row>
    <row r="1649" spans="2:6" x14ac:dyDescent="0.2">
      <c r="B1649" s="39"/>
      <c r="C1649" s="39"/>
      <c r="D1649" s="39"/>
      <c r="E1649" s="39"/>
      <c r="F1649" s="39"/>
    </row>
    <row r="1650" spans="2:6" x14ac:dyDescent="0.2">
      <c r="B1650" s="39"/>
      <c r="C1650" s="39"/>
      <c r="D1650" s="39"/>
      <c r="E1650" s="39"/>
      <c r="F1650" s="39"/>
    </row>
    <row r="1651" spans="2:6" x14ac:dyDescent="0.2">
      <c r="B1651" s="39"/>
      <c r="C1651" s="39"/>
      <c r="D1651" s="39"/>
      <c r="E1651" s="39"/>
      <c r="F1651" s="39"/>
    </row>
    <row r="1652" spans="2:6" x14ac:dyDescent="0.2">
      <c r="B1652" s="39"/>
      <c r="C1652" s="39"/>
      <c r="D1652" s="39"/>
      <c r="E1652" s="39"/>
      <c r="F1652" s="39"/>
    </row>
    <row r="1653" spans="2:6" x14ac:dyDescent="0.2">
      <c r="B1653" s="39"/>
      <c r="C1653" s="39"/>
      <c r="D1653" s="39"/>
      <c r="E1653" s="39"/>
      <c r="F1653" s="39"/>
    </row>
    <row r="1654" spans="2:6" x14ac:dyDescent="0.2">
      <c r="B1654" s="39"/>
      <c r="C1654" s="39"/>
      <c r="D1654" s="39"/>
      <c r="E1654" s="39"/>
      <c r="F1654" s="39"/>
    </row>
    <row r="1655" spans="2:6" x14ac:dyDescent="0.2">
      <c r="B1655" s="39"/>
      <c r="C1655" s="39"/>
      <c r="D1655" s="39"/>
      <c r="E1655" s="39"/>
      <c r="F1655" s="39"/>
    </row>
    <row r="1656" spans="2:6" x14ac:dyDescent="0.2">
      <c r="B1656" s="39"/>
      <c r="C1656" s="39"/>
      <c r="D1656" s="39"/>
      <c r="E1656" s="39"/>
      <c r="F1656" s="39"/>
    </row>
    <row r="1657" spans="2:6" x14ac:dyDescent="0.2">
      <c r="B1657" s="39"/>
      <c r="C1657" s="39"/>
      <c r="D1657" s="39"/>
      <c r="E1657" s="39"/>
      <c r="F1657" s="39"/>
    </row>
    <row r="1658" spans="2:6" x14ac:dyDescent="0.2">
      <c r="B1658" s="39"/>
      <c r="C1658" s="39"/>
      <c r="D1658" s="39"/>
      <c r="E1658" s="39"/>
      <c r="F1658" s="39"/>
    </row>
    <row r="1659" spans="2:6" x14ac:dyDescent="0.2">
      <c r="B1659" s="39"/>
      <c r="C1659" s="39"/>
      <c r="D1659" s="39"/>
      <c r="E1659" s="39"/>
      <c r="F1659" s="39"/>
    </row>
    <row r="1660" spans="2:6" x14ac:dyDescent="0.2">
      <c r="B1660" s="39"/>
      <c r="C1660" s="39"/>
      <c r="D1660" s="39"/>
      <c r="E1660" s="39"/>
      <c r="F1660" s="39"/>
    </row>
    <row r="1661" spans="2:6" x14ac:dyDescent="0.2">
      <c r="B1661" s="39"/>
      <c r="C1661" s="39"/>
      <c r="D1661" s="39"/>
      <c r="E1661" s="39"/>
      <c r="F1661" s="39"/>
    </row>
    <row r="1662" spans="2:6" x14ac:dyDescent="0.2">
      <c r="B1662" s="39"/>
      <c r="C1662" s="39"/>
      <c r="D1662" s="39"/>
      <c r="E1662" s="39"/>
      <c r="F1662" s="39"/>
    </row>
    <row r="1663" spans="2:6" x14ac:dyDescent="0.2">
      <c r="B1663" s="39"/>
      <c r="C1663" s="39"/>
      <c r="D1663" s="39"/>
      <c r="E1663" s="39"/>
      <c r="F1663" s="39"/>
    </row>
    <row r="1664" spans="2:6" x14ac:dyDescent="0.2">
      <c r="B1664" s="39"/>
      <c r="C1664" s="39"/>
      <c r="D1664" s="39"/>
      <c r="E1664" s="39"/>
      <c r="F1664" s="39"/>
    </row>
    <row r="1665" spans="2:6" x14ac:dyDescent="0.2">
      <c r="B1665" s="39"/>
      <c r="C1665" s="39"/>
      <c r="D1665" s="39"/>
      <c r="E1665" s="39"/>
      <c r="F1665" s="39"/>
    </row>
    <row r="1666" spans="2:6" x14ac:dyDescent="0.2">
      <c r="B1666" s="39"/>
      <c r="C1666" s="39"/>
      <c r="D1666" s="39"/>
      <c r="E1666" s="39"/>
      <c r="F1666" s="39"/>
    </row>
    <row r="1667" spans="2:6" x14ac:dyDescent="0.2">
      <c r="B1667" s="39"/>
      <c r="C1667" s="39"/>
      <c r="D1667" s="39"/>
      <c r="E1667" s="39"/>
      <c r="F1667" s="39"/>
    </row>
    <row r="1668" spans="2:6" x14ac:dyDescent="0.2">
      <c r="B1668" s="39"/>
      <c r="C1668" s="39"/>
      <c r="D1668" s="39"/>
      <c r="E1668" s="39"/>
      <c r="F1668" s="39"/>
    </row>
    <row r="1669" spans="2:6" x14ac:dyDescent="0.2">
      <c r="B1669" s="39"/>
      <c r="C1669" s="39"/>
      <c r="D1669" s="39"/>
      <c r="E1669" s="39"/>
      <c r="F1669" s="39"/>
    </row>
    <row r="1670" spans="2:6" x14ac:dyDescent="0.2">
      <c r="B1670" s="39"/>
      <c r="C1670" s="39"/>
      <c r="D1670" s="39"/>
      <c r="E1670" s="39"/>
      <c r="F1670" s="39"/>
    </row>
    <row r="1671" spans="2:6" x14ac:dyDescent="0.2">
      <c r="B1671" s="39"/>
      <c r="C1671" s="39"/>
      <c r="D1671" s="39"/>
      <c r="E1671" s="39"/>
      <c r="F1671" s="39"/>
    </row>
    <row r="1672" spans="2:6" x14ac:dyDescent="0.2">
      <c r="B1672" s="39"/>
      <c r="C1672" s="39"/>
      <c r="D1672" s="39"/>
      <c r="E1672" s="39"/>
      <c r="F1672" s="39"/>
    </row>
    <row r="1673" spans="2:6" x14ac:dyDescent="0.2">
      <c r="B1673" s="39"/>
      <c r="C1673" s="39"/>
      <c r="D1673" s="39"/>
      <c r="E1673" s="39"/>
      <c r="F1673" s="39"/>
    </row>
    <row r="1674" spans="2:6" x14ac:dyDescent="0.2">
      <c r="B1674" s="39"/>
      <c r="C1674" s="39"/>
      <c r="D1674" s="39"/>
      <c r="E1674" s="39"/>
      <c r="F1674" s="39"/>
    </row>
    <row r="1675" spans="2:6" x14ac:dyDescent="0.2">
      <c r="B1675" s="39"/>
      <c r="C1675" s="39"/>
      <c r="D1675" s="39"/>
      <c r="E1675" s="39"/>
      <c r="F1675" s="39"/>
    </row>
    <row r="1676" spans="2:6" x14ac:dyDescent="0.2">
      <c r="B1676" s="39"/>
      <c r="C1676" s="39"/>
      <c r="D1676" s="39"/>
      <c r="E1676" s="39"/>
      <c r="F1676" s="39"/>
    </row>
    <row r="1677" spans="2:6" x14ac:dyDescent="0.2">
      <c r="B1677" s="39"/>
      <c r="C1677" s="39"/>
      <c r="D1677" s="39"/>
      <c r="E1677" s="39"/>
      <c r="F1677" s="39"/>
    </row>
    <row r="1678" spans="2:6" x14ac:dyDescent="0.2">
      <c r="B1678" s="39"/>
      <c r="C1678" s="39"/>
      <c r="D1678" s="39"/>
      <c r="E1678" s="39"/>
      <c r="F1678" s="39"/>
    </row>
    <row r="1679" spans="2:6" x14ac:dyDescent="0.2">
      <c r="B1679" s="39"/>
      <c r="C1679" s="39"/>
      <c r="D1679" s="39"/>
      <c r="E1679" s="39"/>
      <c r="F1679" s="39"/>
    </row>
    <row r="1680" spans="2:6" x14ac:dyDescent="0.2">
      <c r="B1680" s="39"/>
      <c r="C1680" s="39"/>
      <c r="D1680" s="39"/>
      <c r="E1680" s="39"/>
      <c r="F1680" s="39"/>
    </row>
    <row r="1681" spans="2:6" x14ac:dyDescent="0.2">
      <c r="B1681" s="39"/>
      <c r="C1681" s="39"/>
      <c r="D1681" s="39"/>
      <c r="E1681" s="39"/>
      <c r="F1681" s="39"/>
    </row>
    <row r="1682" spans="2:6" x14ac:dyDescent="0.2">
      <c r="B1682" s="39"/>
      <c r="C1682" s="39"/>
      <c r="D1682" s="39"/>
      <c r="E1682" s="39"/>
      <c r="F1682" s="39"/>
    </row>
    <row r="1683" spans="2:6" x14ac:dyDescent="0.2">
      <c r="B1683" s="39"/>
      <c r="C1683" s="39"/>
      <c r="D1683" s="39"/>
      <c r="E1683" s="39"/>
      <c r="F1683" s="39"/>
    </row>
    <row r="1684" spans="2:6" x14ac:dyDescent="0.2">
      <c r="B1684" s="39"/>
      <c r="C1684" s="39"/>
      <c r="D1684" s="39"/>
      <c r="E1684" s="39"/>
      <c r="F1684" s="39"/>
    </row>
    <row r="1685" spans="2:6" x14ac:dyDescent="0.2">
      <c r="B1685" s="39"/>
      <c r="C1685" s="39"/>
      <c r="D1685" s="39"/>
      <c r="E1685" s="39"/>
      <c r="F1685" s="39"/>
    </row>
    <row r="1686" spans="2:6" x14ac:dyDescent="0.2">
      <c r="B1686" s="39"/>
      <c r="C1686" s="39"/>
      <c r="D1686" s="39"/>
      <c r="E1686" s="39"/>
      <c r="F1686" s="39"/>
    </row>
    <row r="1687" spans="2:6" x14ac:dyDescent="0.2">
      <c r="B1687" s="39"/>
      <c r="C1687" s="39"/>
      <c r="D1687" s="39"/>
      <c r="E1687" s="39"/>
      <c r="F1687" s="39"/>
    </row>
    <row r="1688" spans="2:6" x14ac:dyDescent="0.2">
      <c r="B1688" s="39"/>
      <c r="C1688" s="39"/>
      <c r="D1688" s="39"/>
      <c r="E1688" s="39"/>
      <c r="F1688" s="39"/>
    </row>
    <row r="1689" spans="2:6" x14ac:dyDescent="0.2">
      <c r="B1689" s="39"/>
      <c r="C1689" s="39"/>
      <c r="D1689" s="39"/>
      <c r="E1689" s="39"/>
      <c r="F1689" s="39"/>
    </row>
    <row r="1690" spans="2:6" x14ac:dyDescent="0.2">
      <c r="B1690" s="39"/>
      <c r="C1690" s="39"/>
      <c r="D1690" s="39"/>
      <c r="E1690" s="39"/>
      <c r="F1690" s="39"/>
    </row>
    <row r="1691" spans="2:6" x14ac:dyDescent="0.2">
      <c r="B1691" s="39"/>
      <c r="C1691" s="39"/>
      <c r="D1691" s="39"/>
      <c r="E1691" s="39"/>
      <c r="F1691" s="39"/>
    </row>
    <row r="1692" spans="2:6" x14ac:dyDescent="0.2">
      <c r="B1692" s="39"/>
      <c r="C1692" s="39"/>
      <c r="D1692" s="39"/>
      <c r="E1692" s="39"/>
      <c r="F1692" s="39"/>
    </row>
    <row r="1693" spans="2:6" x14ac:dyDescent="0.2">
      <c r="B1693" s="39"/>
      <c r="C1693" s="39"/>
      <c r="D1693" s="39"/>
      <c r="E1693" s="39"/>
      <c r="F1693" s="39"/>
    </row>
    <row r="1694" spans="2:6" x14ac:dyDescent="0.2">
      <c r="B1694" s="39"/>
      <c r="C1694" s="39"/>
      <c r="D1694" s="39"/>
      <c r="E1694" s="39"/>
      <c r="F1694" s="39"/>
    </row>
    <row r="1695" spans="2:6" x14ac:dyDescent="0.2">
      <c r="B1695" s="39"/>
      <c r="C1695" s="39"/>
      <c r="D1695" s="39"/>
      <c r="E1695" s="39"/>
      <c r="F1695" s="39"/>
    </row>
    <row r="1696" spans="2:6" x14ac:dyDescent="0.2">
      <c r="B1696" s="39"/>
      <c r="C1696" s="39"/>
      <c r="D1696" s="39"/>
      <c r="E1696" s="39"/>
      <c r="F1696" s="39"/>
    </row>
    <row r="1697" spans="2:6" x14ac:dyDescent="0.2">
      <c r="B1697" s="39"/>
      <c r="C1697" s="39"/>
      <c r="D1697" s="39"/>
      <c r="E1697" s="39"/>
      <c r="F1697" s="39"/>
    </row>
    <row r="1698" spans="2:6" x14ac:dyDescent="0.2">
      <c r="B1698" s="39"/>
      <c r="C1698" s="39"/>
      <c r="D1698" s="39"/>
      <c r="E1698" s="39"/>
      <c r="F1698" s="39"/>
    </row>
    <row r="1699" spans="2:6" x14ac:dyDescent="0.2">
      <c r="B1699" s="39"/>
      <c r="C1699" s="39"/>
      <c r="D1699" s="39"/>
      <c r="E1699" s="39"/>
      <c r="F1699" s="39"/>
    </row>
    <row r="1700" spans="2:6" x14ac:dyDescent="0.2">
      <c r="B1700" s="39"/>
      <c r="C1700" s="39"/>
      <c r="D1700" s="39"/>
      <c r="E1700" s="39"/>
      <c r="F1700" s="39"/>
    </row>
    <row r="1701" spans="2:6" x14ac:dyDescent="0.2">
      <c r="B1701" s="39"/>
      <c r="C1701" s="39"/>
      <c r="D1701" s="39"/>
      <c r="E1701" s="39"/>
      <c r="F1701" s="39"/>
    </row>
    <row r="1702" spans="2:6" x14ac:dyDescent="0.2">
      <c r="B1702" s="39"/>
      <c r="C1702" s="39"/>
      <c r="D1702" s="39"/>
      <c r="E1702" s="39"/>
      <c r="F1702" s="39"/>
    </row>
    <row r="1703" spans="2:6" x14ac:dyDescent="0.2">
      <c r="B1703" s="39"/>
      <c r="C1703" s="39"/>
      <c r="D1703" s="39"/>
      <c r="E1703" s="39"/>
      <c r="F1703" s="39"/>
    </row>
    <row r="1704" spans="2:6" x14ac:dyDescent="0.2">
      <c r="B1704" s="39"/>
      <c r="C1704" s="39"/>
      <c r="D1704" s="39"/>
      <c r="E1704" s="39"/>
      <c r="F1704" s="39"/>
    </row>
    <row r="1705" spans="2:6" x14ac:dyDescent="0.2">
      <c r="B1705" s="39"/>
      <c r="C1705" s="39"/>
      <c r="D1705" s="39"/>
      <c r="E1705" s="39"/>
      <c r="F1705" s="39"/>
    </row>
    <row r="1706" spans="2:6" x14ac:dyDescent="0.2">
      <c r="B1706" s="39"/>
      <c r="C1706" s="39"/>
      <c r="D1706" s="39"/>
      <c r="E1706" s="39"/>
      <c r="F1706" s="39"/>
    </row>
    <row r="1707" spans="2:6" x14ac:dyDescent="0.2">
      <c r="B1707" s="39"/>
      <c r="C1707" s="39"/>
      <c r="D1707" s="39"/>
      <c r="E1707" s="39"/>
      <c r="F1707" s="39"/>
    </row>
    <row r="1708" spans="2:6" x14ac:dyDescent="0.2">
      <c r="B1708" s="39"/>
      <c r="C1708" s="39"/>
      <c r="D1708" s="39"/>
      <c r="E1708" s="39"/>
      <c r="F1708" s="39"/>
    </row>
    <row r="1709" spans="2:6" x14ac:dyDescent="0.2">
      <c r="B1709" s="39"/>
      <c r="C1709" s="39"/>
      <c r="D1709" s="39"/>
      <c r="E1709" s="39"/>
      <c r="F1709" s="39"/>
    </row>
    <row r="1710" spans="2:6" x14ac:dyDescent="0.2">
      <c r="B1710" s="39"/>
      <c r="C1710" s="39"/>
      <c r="D1710" s="39"/>
      <c r="E1710" s="39"/>
      <c r="F1710" s="39"/>
    </row>
    <row r="1711" spans="2:6" x14ac:dyDescent="0.2">
      <c r="B1711" s="39"/>
      <c r="C1711" s="39"/>
      <c r="D1711" s="39"/>
      <c r="E1711" s="39"/>
      <c r="F1711" s="39"/>
    </row>
    <row r="1712" spans="2:6" x14ac:dyDescent="0.2">
      <c r="B1712" s="39"/>
      <c r="C1712" s="39"/>
      <c r="D1712" s="39"/>
      <c r="E1712" s="39"/>
      <c r="F1712" s="39"/>
    </row>
    <row r="1713" spans="2:6" x14ac:dyDescent="0.2">
      <c r="B1713" s="39"/>
      <c r="C1713" s="39"/>
      <c r="D1713" s="39"/>
      <c r="E1713" s="39"/>
      <c r="F1713" s="39"/>
    </row>
    <row r="1714" spans="2:6" x14ac:dyDescent="0.2">
      <c r="B1714" s="39"/>
      <c r="C1714" s="39"/>
      <c r="D1714" s="39"/>
      <c r="E1714" s="39"/>
      <c r="F1714" s="39"/>
    </row>
    <row r="1715" spans="2:6" x14ac:dyDescent="0.2">
      <c r="B1715" s="39"/>
      <c r="C1715" s="39"/>
      <c r="D1715" s="39"/>
      <c r="E1715" s="39"/>
      <c r="F1715" s="39"/>
    </row>
    <row r="1716" spans="2:6" x14ac:dyDescent="0.2">
      <c r="B1716" s="39"/>
      <c r="C1716" s="39"/>
      <c r="D1716" s="39"/>
      <c r="E1716" s="39"/>
      <c r="F1716" s="39"/>
    </row>
    <row r="1717" spans="2:6" x14ac:dyDescent="0.2">
      <c r="B1717" s="39"/>
      <c r="C1717" s="39"/>
      <c r="D1717" s="39"/>
      <c r="E1717" s="39"/>
      <c r="F1717" s="39"/>
    </row>
    <row r="1718" spans="2:6" x14ac:dyDescent="0.2">
      <c r="B1718" s="39"/>
      <c r="C1718" s="39"/>
      <c r="D1718" s="39"/>
      <c r="E1718" s="39"/>
      <c r="F1718" s="39"/>
    </row>
    <row r="1719" spans="2:6" x14ac:dyDescent="0.2">
      <c r="B1719" s="39"/>
      <c r="C1719" s="39"/>
      <c r="D1719" s="39"/>
      <c r="E1719" s="39"/>
      <c r="F1719" s="39"/>
    </row>
    <row r="1720" spans="2:6" x14ac:dyDescent="0.2">
      <c r="B1720" s="39"/>
      <c r="C1720" s="39"/>
      <c r="D1720" s="39"/>
      <c r="E1720" s="39"/>
      <c r="F1720" s="39"/>
    </row>
    <row r="1721" spans="2:6" x14ac:dyDescent="0.2">
      <c r="B1721" s="39"/>
      <c r="C1721" s="39"/>
      <c r="D1721" s="39"/>
      <c r="E1721" s="39"/>
      <c r="F1721" s="39"/>
    </row>
    <row r="1722" spans="2:6" x14ac:dyDescent="0.2">
      <c r="B1722" s="39"/>
      <c r="C1722" s="39"/>
      <c r="D1722" s="39"/>
      <c r="E1722" s="39"/>
      <c r="F1722" s="39"/>
    </row>
    <row r="1723" spans="2:6" x14ac:dyDescent="0.2">
      <c r="B1723" s="39"/>
      <c r="C1723" s="39"/>
      <c r="D1723" s="39"/>
      <c r="E1723" s="39"/>
      <c r="F1723" s="39"/>
    </row>
    <row r="1724" spans="2:6" x14ac:dyDescent="0.2">
      <c r="B1724" s="39"/>
      <c r="C1724" s="39"/>
      <c r="D1724" s="39"/>
      <c r="E1724" s="39"/>
      <c r="F1724" s="39"/>
    </row>
    <row r="1725" spans="2:6" x14ac:dyDescent="0.2">
      <c r="B1725" s="39"/>
      <c r="C1725" s="39"/>
      <c r="D1725" s="39"/>
      <c r="E1725" s="39"/>
      <c r="F1725" s="39"/>
    </row>
    <row r="1726" spans="2:6" x14ac:dyDescent="0.2">
      <c r="B1726" s="39"/>
      <c r="C1726" s="39"/>
      <c r="D1726" s="39"/>
      <c r="E1726" s="39"/>
      <c r="F1726" s="39"/>
    </row>
    <row r="1727" spans="2:6" x14ac:dyDescent="0.2">
      <c r="B1727" s="39"/>
      <c r="C1727" s="39"/>
      <c r="D1727" s="39"/>
      <c r="E1727" s="39"/>
      <c r="F1727" s="39"/>
    </row>
    <row r="1728" spans="2:6" x14ac:dyDescent="0.2">
      <c r="B1728" s="39"/>
      <c r="C1728" s="39"/>
      <c r="D1728" s="39"/>
      <c r="E1728" s="39"/>
      <c r="F1728" s="39"/>
    </row>
    <row r="1729" spans="2:6" x14ac:dyDescent="0.2">
      <c r="B1729" s="39"/>
      <c r="C1729" s="39"/>
      <c r="D1729" s="39"/>
      <c r="E1729" s="39"/>
      <c r="F1729" s="39"/>
    </row>
    <row r="1730" spans="2:6" x14ac:dyDescent="0.2">
      <c r="B1730" s="39"/>
      <c r="C1730" s="39"/>
      <c r="D1730" s="39"/>
      <c r="E1730" s="39"/>
      <c r="F1730" s="39"/>
    </row>
    <row r="1731" spans="2:6" x14ac:dyDescent="0.2">
      <c r="B1731" s="39"/>
      <c r="C1731" s="39"/>
      <c r="D1731" s="39"/>
      <c r="E1731" s="39"/>
      <c r="F1731" s="39"/>
    </row>
    <row r="1732" spans="2:6" x14ac:dyDescent="0.2">
      <c r="B1732" s="39"/>
      <c r="C1732" s="39"/>
      <c r="D1732" s="39"/>
      <c r="E1732" s="39"/>
      <c r="F1732" s="39"/>
    </row>
    <row r="1733" spans="2:6" x14ac:dyDescent="0.2">
      <c r="B1733" s="39"/>
      <c r="C1733" s="39"/>
      <c r="D1733" s="39"/>
      <c r="E1733" s="39"/>
      <c r="F1733" s="39"/>
    </row>
    <row r="1734" spans="2:6" x14ac:dyDescent="0.2">
      <c r="B1734" s="39"/>
      <c r="C1734" s="39"/>
      <c r="D1734" s="39"/>
      <c r="E1734" s="39"/>
      <c r="F1734" s="39"/>
    </row>
    <row r="1735" spans="2:6" x14ac:dyDescent="0.2">
      <c r="B1735" s="39"/>
      <c r="C1735" s="39"/>
      <c r="D1735" s="39"/>
      <c r="E1735" s="39"/>
      <c r="F1735" s="39"/>
    </row>
    <row r="1736" spans="2:6" x14ac:dyDescent="0.2">
      <c r="B1736" s="39"/>
      <c r="C1736" s="39"/>
      <c r="D1736" s="39"/>
      <c r="E1736" s="39"/>
      <c r="F1736" s="39"/>
    </row>
    <row r="1737" spans="2:6" x14ac:dyDescent="0.2">
      <c r="B1737" s="39"/>
      <c r="C1737" s="39"/>
      <c r="D1737" s="39"/>
      <c r="E1737" s="39"/>
      <c r="F1737" s="39"/>
    </row>
    <row r="1738" spans="2:6" x14ac:dyDescent="0.2">
      <c r="B1738" s="39"/>
      <c r="C1738" s="39"/>
      <c r="D1738" s="39"/>
      <c r="E1738" s="39"/>
      <c r="F1738" s="39"/>
    </row>
    <row r="1739" spans="2:6" x14ac:dyDescent="0.2">
      <c r="B1739" s="39"/>
      <c r="C1739" s="39"/>
      <c r="D1739" s="39"/>
      <c r="E1739" s="39"/>
      <c r="F1739" s="39"/>
    </row>
    <row r="1740" spans="2:6" x14ac:dyDescent="0.2">
      <c r="B1740" s="39"/>
      <c r="C1740" s="39"/>
      <c r="D1740" s="39"/>
      <c r="E1740" s="39"/>
      <c r="F1740" s="39"/>
    </row>
    <row r="1741" spans="2:6" x14ac:dyDescent="0.2">
      <c r="B1741" s="39"/>
      <c r="C1741" s="39"/>
      <c r="D1741" s="39"/>
      <c r="E1741" s="39"/>
      <c r="F1741" s="39"/>
    </row>
    <row r="1742" spans="2:6" x14ac:dyDescent="0.2">
      <c r="B1742" s="39"/>
      <c r="C1742" s="39"/>
      <c r="D1742" s="39"/>
      <c r="E1742" s="39"/>
      <c r="F1742" s="39"/>
    </row>
    <row r="1743" spans="2:6" x14ac:dyDescent="0.2">
      <c r="B1743" s="39"/>
      <c r="C1743" s="39"/>
      <c r="D1743" s="39"/>
      <c r="E1743" s="39"/>
      <c r="F1743" s="39"/>
    </row>
    <row r="1744" spans="2:6" x14ac:dyDescent="0.2">
      <c r="B1744" s="39"/>
      <c r="C1744" s="39"/>
      <c r="D1744" s="39"/>
      <c r="E1744" s="39"/>
      <c r="F1744" s="39"/>
    </row>
    <row r="1745" spans="2:6" x14ac:dyDescent="0.2">
      <c r="B1745" s="39"/>
      <c r="C1745" s="39"/>
      <c r="D1745" s="39"/>
      <c r="E1745" s="39"/>
      <c r="F1745" s="39"/>
    </row>
    <row r="1746" spans="2:6" x14ac:dyDescent="0.2">
      <c r="B1746" s="39"/>
      <c r="C1746" s="39"/>
      <c r="D1746" s="39"/>
      <c r="E1746" s="39"/>
      <c r="F1746" s="39"/>
    </row>
    <row r="1747" spans="2:6" x14ac:dyDescent="0.2">
      <c r="B1747" s="39"/>
      <c r="C1747" s="39"/>
      <c r="D1747" s="39"/>
      <c r="E1747" s="39"/>
      <c r="F1747" s="39"/>
    </row>
    <row r="1748" spans="2:6" x14ac:dyDescent="0.2">
      <c r="B1748" s="39"/>
      <c r="C1748" s="39"/>
      <c r="D1748" s="39"/>
      <c r="E1748" s="39"/>
      <c r="F1748" s="39"/>
    </row>
    <row r="1749" spans="2:6" x14ac:dyDescent="0.2">
      <c r="B1749" s="39"/>
      <c r="C1749" s="39"/>
      <c r="D1749" s="39"/>
      <c r="E1749" s="39"/>
      <c r="F1749" s="39"/>
    </row>
    <row r="1750" spans="2:6" x14ac:dyDescent="0.2">
      <c r="B1750" s="39"/>
      <c r="C1750" s="39"/>
      <c r="D1750" s="39"/>
      <c r="E1750" s="39"/>
      <c r="F1750" s="39"/>
    </row>
    <row r="1751" spans="2:6" x14ac:dyDescent="0.2">
      <c r="B1751" s="39"/>
      <c r="C1751" s="39"/>
      <c r="D1751" s="39"/>
      <c r="E1751" s="39"/>
      <c r="F1751" s="39"/>
    </row>
    <row r="1752" spans="2:6" x14ac:dyDescent="0.2">
      <c r="B1752" s="39"/>
      <c r="C1752" s="39"/>
      <c r="D1752" s="39"/>
      <c r="E1752" s="39"/>
      <c r="F1752" s="39"/>
    </row>
    <row r="1753" spans="2:6" x14ac:dyDescent="0.2">
      <c r="B1753" s="39"/>
      <c r="C1753" s="39"/>
      <c r="D1753" s="39"/>
      <c r="E1753" s="39"/>
      <c r="F1753" s="39"/>
    </row>
    <row r="1754" spans="2:6" x14ac:dyDescent="0.2">
      <c r="B1754" s="39"/>
      <c r="C1754" s="39"/>
      <c r="D1754" s="39"/>
      <c r="E1754" s="39"/>
      <c r="F1754" s="39"/>
    </row>
    <row r="1755" spans="2:6" x14ac:dyDescent="0.2">
      <c r="B1755" s="39"/>
      <c r="C1755" s="39"/>
      <c r="D1755" s="39"/>
      <c r="E1755" s="39"/>
      <c r="F1755" s="39"/>
    </row>
    <row r="1756" spans="2:6" x14ac:dyDescent="0.2">
      <c r="B1756" s="39"/>
      <c r="C1756" s="39"/>
      <c r="D1756" s="39"/>
      <c r="E1756" s="39"/>
      <c r="F1756" s="39"/>
    </row>
    <row r="1757" spans="2:6" x14ac:dyDescent="0.2">
      <c r="B1757" s="39"/>
      <c r="C1757" s="39"/>
      <c r="D1757" s="39"/>
      <c r="E1757" s="39"/>
      <c r="F1757" s="39"/>
    </row>
    <row r="1758" spans="2:6" x14ac:dyDescent="0.2">
      <c r="B1758" s="39"/>
      <c r="C1758" s="39"/>
      <c r="D1758" s="39"/>
      <c r="E1758" s="39"/>
      <c r="F1758" s="39"/>
    </row>
    <row r="1759" spans="2:6" x14ac:dyDescent="0.2">
      <c r="B1759" s="39"/>
      <c r="C1759" s="39"/>
      <c r="D1759" s="39"/>
      <c r="E1759" s="39"/>
      <c r="F1759" s="39"/>
    </row>
    <row r="1760" spans="2:6" x14ac:dyDescent="0.2">
      <c r="B1760" s="39"/>
      <c r="C1760" s="39"/>
      <c r="D1760" s="39"/>
      <c r="E1760" s="39"/>
      <c r="F1760" s="39"/>
    </row>
    <row r="1761" spans="2:6" x14ac:dyDescent="0.2">
      <c r="B1761" s="39"/>
      <c r="C1761" s="39"/>
      <c r="D1761" s="39"/>
      <c r="E1761" s="39"/>
      <c r="F1761" s="39"/>
    </row>
    <row r="1762" spans="2:6" x14ac:dyDescent="0.2">
      <c r="B1762" s="39"/>
      <c r="C1762" s="39"/>
      <c r="D1762" s="39"/>
      <c r="E1762" s="39"/>
      <c r="F1762" s="39"/>
    </row>
    <row r="1763" spans="2:6" x14ac:dyDescent="0.2">
      <c r="B1763" s="39"/>
      <c r="C1763" s="39"/>
      <c r="D1763" s="39"/>
      <c r="E1763" s="39"/>
      <c r="F1763" s="39"/>
    </row>
    <row r="1764" spans="2:6" x14ac:dyDescent="0.2">
      <c r="B1764" s="39"/>
      <c r="C1764" s="39"/>
      <c r="D1764" s="39"/>
      <c r="E1764" s="39"/>
      <c r="F1764" s="39"/>
    </row>
    <row r="1765" spans="2:6" x14ac:dyDescent="0.2">
      <c r="B1765" s="39"/>
      <c r="C1765" s="39"/>
      <c r="D1765" s="39"/>
      <c r="E1765" s="39"/>
      <c r="F1765" s="39"/>
    </row>
    <row r="1766" spans="2:6" x14ac:dyDescent="0.2">
      <c r="B1766" s="39"/>
      <c r="C1766" s="39"/>
      <c r="D1766" s="39"/>
      <c r="E1766" s="39"/>
      <c r="F1766" s="39"/>
    </row>
    <row r="1767" spans="2:6" x14ac:dyDescent="0.2">
      <c r="B1767" s="39"/>
      <c r="C1767" s="39"/>
      <c r="D1767" s="39"/>
      <c r="E1767" s="39"/>
      <c r="F1767" s="39"/>
    </row>
    <row r="1768" spans="2:6" x14ac:dyDescent="0.2">
      <c r="B1768" s="39"/>
      <c r="C1768" s="39"/>
      <c r="D1768" s="39"/>
      <c r="E1768" s="39"/>
      <c r="F1768" s="39"/>
    </row>
    <row r="1769" spans="2:6" x14ac:dyDescent="0.2">
      <c r="B1769" s="39"/>
      <c r="C1769" s="39"/>
      <c r="D1769" s="39"/>
      <c r="E1769" s="39"/>
      <c r="F1769" s="39"/>
    </row>
    <row r="1770" spans="2:6" x14ac:dyDescent="0.2">
      <c r="B1770" s="39"/>
      <c r="C1770" s="39"/>
      <c r="D1770" s="39"/>
      <c r="E1770" s="39"/>
      <c r="F1770" s="39"/>
    </row>
    <row r="1771" spans="2:6" x14ac:dyDescent="0.2">
      <c r="B1771" s="39"/>
      <c r="C1771" s="39"/>
      <c r="D1771" s="39"/>
      <c r="E1771" s="39"/>
      <c r="F1771" s="39"/>
    </row>
    <row r="1772" spans="2:6" x14ac:dyDescent="0.2">
      <c r="B1772" s="39"/>
      <c r="C1772" s="39"/>
      <c r="D1772" s="39"/>
      <c r="E1772" s="39"/>
      <c r="F1772" s="39"/>
    </row>
    <row r="1773" spans="2:6" x14ac:dyDescent="0.2">
      <c r="B1773" s="39"/>
      <c r="C1773" s="39"/>
      <c r="D1773" s="39"/>
      <c r="E1773" s="39"/>
      <c r="F1773" s="39"/>
    </row>
    <row r="1774" spans="2:6" x14ac:dyDescent="0.2">
      <c r="B1774" s="39"/>
      <c r="C1774" s="39"/>
      <c r="D1774" s="39"/>
      <c r="E1774" s="39"/>
      <c r="F1774" s="39"/>
    </row>
    <row r="1775" spans="2:6" x14ac:dyDescent="0.2">
      <c r="B1775" s="39"/>
      <c r="C1775" s="39"/>
      <c r="D1775" s="39"/>
      <c r="E1775" s="39"/>
      <c r="F1775" s="39"/>
    </row>
    <row r="1776" spans="2:6" x14ac:dyDescent="0.2">
      <c r="B1776" s="39"/>
      <c r="C1776" s="39"/>
      <c r="D1776" s="39"/>
      <c r="E1776" s="39"/>
      <c r="F1776" s="39"/>
    </row>
    <row r="1777" spans="2:6" x14ac:dyDescent="0.2">
      <c r="B1777" s="39"/>
      <c r="C1777" s="39"/>
      <c r="D1777" s="39"/>
      <c r="E1777" s="39"/>
      <c r="F1777" s="39"/>
    </row>
    <row r="1778" spans="2:6" x14ac:dyDescent="0.2">
      <c r="B1778" s="39"/>
      <c r="C1778" s="39"/>
      <c r="D1778" s="39"/>
      <c r="E1778" s="39"/>
      <c r="F1778" s="39"/>
    </row>
    <row r="1779" spans="2:6" x14ac:dyDescent="0.2">
      <c r="B1779" s="39"/>
      <c r="C1779" s="39"/>
      <c r="D1779" s="39"/>
      <c r="E1779" s="39"/>
      <c r="F1779" s="39"/>
    </row>
    <row r="1780" spans="2:6" x14ac:dyDescent="0.2">
      <c r="B1780" s="39"/>
      <c r="C1780" s="39"/>
      <c r="D1780" s="39"/>
      <c r="E1780" s="39"/>
      <c r="F1780" s="39"/>
    </row>
    <row r="1781" spans="2:6" x14ac:dyDescent="0.2">
      <c r="B1781" s="39"/>
      <c r="C1781" s="39"/>
      <c r="D1781" s="39"/>
      <c r="E1781" s="39"/>
      <c r="F1781" s="39"/>
    </row>
    <row r="1782" spans="2:6" x14ac:dyDescent="0.2">
      <c r="B1782" s="39"/>
      <c r="C1782" s="39"/>
      <c r="D1782" s="39"/>
      <c r="E1782" s="39"/>
      <c r="F1782" s="39"/>
    </row>
    <row r="1783" spans="2:6" x14ac:dyDescent="0.2">
      <c r="B1783" s="39"/>
      <c r="C1783" s="39"/>
      <c r="D1783" s="39"/>
      <c r="E1783" s="39"/>
      <c r="F1783" s="39"/>
    </row>
    <row r="1784" spans="2:6" x14ac:dyDescent="0.2">
      <c r="B1784" s="39"/>
      <c r="C1784" s="39"/>
      <c r="D1784" s="39"/>
      <c r="E1784" s="39"/>
      <c r="F1784" s="39"/>
    </row>
    <row r="1785" spans="2:6" x14ac:dyDescent="0.2">
      <c r="B1785" s="39"/>
      <c r="C1785" s="39"/>
      <c r="D1785" s="39"/>
      <c r="E1785" s="39"/>
      <c r="F1785" s="39"/>
    </row>
    <row r="1786" spans="2:6" x14ac:dyDescent="0.2">
      <c r="B1786" s="39"/>
      <c r="C1786" s="39"/>
      <c r="D1786" s="39"/>
      <c r="E1786" s="39"/>
      <c r="F1786" s="39"/>
    </row>
    <row r="1787" spans="2:6" x14ac:dyDescent="0.2">
      <c r="B1787" s="39"/>
      <c r="C1787" s="39"/>
      <c r="D1787" s="39"/>
      <c r="E1787" s="39"/>
      <c r="F1787" s="39"/>
    </row>
    <row r="1788" spans="2:6" x14ac:dyDescent="0.2">
      <c r="B1788" s="39"/>
      <c r="C1788" s="39"/>
      <c r="D1788" s="39"/>
      <c r="E1788" s="39"/>
      <c r="F1788" s="39"/>
    </row>
    <row r="1789" spans="2:6" x14ac:dyDescent="0.2">
      <c r="B1789" s="39"/>
      <c r="C1789" s="39"/>
      <c r="D1789" s="39"/>
      <c r="E1789" s="39"/>
      <c r="F1789" s="39"/>
    </row>
    <row r="1790" spans="2:6" x14ac:dyDescent="0.2">
      <c r="B1790" s="39"/>
      <c r="C1790" s="39"/>
      <c r="D1790" s="39"/>
      <c r="E1790" s="39"/>
      <c r="F1790" s="39"/>
    </row>
    <row r="1791" spans="2:6" x14ac:dyDescent="0.2">
      <c r="B1791" s="39"/>
      <c r="C1791" s="39"/>
      <c r="D1791" s="39"/>
      <c r="E1791" s="39"/>
      <c r="F1791" s="39"/>
    </row>
    <row r="1792" spans="2:6" x14ac:dyDescent="0.2">
      <c r="B1792" s="39"/>
      <c r="C1792" s="39"/>
      <c r="D1792" s="39"/>
      <c r="E1792" s="39"/>
      <c r="F1792" s="39"/>
    </row>
    <row r="1793" spans="2:6" x14ac:dyDescent="0.2">
      <c r="B1793" s="39"/>
      <c r="C1793" s="39"/>
      <c r="D1793" s="39"/>
      <c r="E1793" s="39"/>
      <c r="F1793" s="39"/>
    </row>
    <row r="1794" spans="2:6" x14ac:dyDescent="0.2">
      <c r="B1794" s="39"/>
      <c r="C1794" s="39"/>
      <c r="D1794" s="39"/>
      <c r="E1794" s="39"/>
      <c r="F1794" s="39"/>
    </row>
    <row r="1795" spans="2:6" x14ac:dyDescent="0.2">
      <c r="B1795" s="39"/>
      <c r="C1795" s="39"/>
      <c r="D1795" s="39"/>
      <c r="E1795" s="39"/>
      <c r="F1795" s="39"/>
    </row>
    <row r="1796" spans="2:6" x14ac:dyDescent="0.2">
      <c r="B1796" s="39"/>
      <c r="C1796" s="39"/>
      <c r="D1796" s="39"/>
      <c r="E1796" s="39"/>
      <c r="F1796" s="39"/>
    </row>
    <row r="1797" spans="2:6" x14ac:dyDescent="0.2">
      <c r="B1797" s="39"/>
      <c r="C1797" s="39"/>
      <c r="D1797" s="39"/>
      <c r="E1797" s="39"/>
      <c r="F1797" s="39"/>
    </row>
    <row r="1798" spans="2:6" x14ac:dyDescent="0.2">
      <c r="B1798" s="39"/>
      <c r="C1798" s="39"/>
      <c r="D1798" s="39"/>
      <c r="E1798" s="39"/>
      <c r="F1798" s="39"/>
    </row>
    <row r="1799" spans="2:6" x14ac:dyDescent="0.2">
      <c r="B1799" s="39"/>
      <c r="C1799" s="39"/>
      <c r="D1799" s="39"/>
      <c r="E1799" s="39"/>
      <c r="F1799" s="39"/>
    </row>
    <row r="1800" spans="2:6" x14ac:dyDescent="0.2">
      <c r="B1800" s="39"/>
      <c r="C1800" s="39"/>
      <c r="D1800" s="39"/>
      <c r="E1800" s="39"/>
      <c r="F1800" s="39"/>
    </row>
    <row r="1801" spans="2:6" x14ac:dyDescent="0.2">
      <c r="B1801" s="39"/>
      <c r="C1801" s="39"/>
      <c r="D1801" s="39"/>
      <c r="E1801" s="39"/>
      <c r="F1801" s="39"/>
    </row>
    <row r="1802" spans="2:6" x14ac:dyDescent="0.2">
      <c r="B1802" s="39"/>
      <c r="C1802" s="39"/>
      <c r="D1802" s="39"/>
      <c r="E1802" s="39"/>
      <c r="F1802" s="39"/>
    </row>
    <row r="1803" spans="2:6" x14ac:dyDescent="0.2">
      <c r="B1803" s="39"/>
      <c r="C1803" s="39"/>
      <c r="D1803" s="39"/>
      <c r="E1803" s="39"/>
      <c r="F1803" s="39"/>
    </row>
    <row r="1804" spans="2:6" x14ac:dyDescent="0.2">
      <c r="B1804" s="39"/>
      <c r="C1804" s="39"/>
      <c r="D1804" s="39"/>
      <c r="E1804" s="39"/>
      <c r="F1804" s="39"/>
    </row>
    <row r="1805" spans="2:6" x14ac:dyDescent="0.2">
      <c r="B1805" s="39"/>
      <c r="C1805" s="39"/>
      <c r="D1805" s="39"/>
      <c r="E1805" s="39"/>
      <c r="F1805" s="39"/>
    </row>
    <row r="1806" spans="2:6" x14ac:dyDescent="0.2">
      <c r="B1806" s="39"/>
      <c r="C1806" s="39"/>
      <c r="D1806" s="39"/>
      <c r="E1806" s="39"/>
      <c r="F1806" s="39"/>
    </row>
    <row r="1807" spans="2:6" x14ac:dyDescent="0.2">
      <c r="B1807" s="39"/>
      <c r="C1807" s="39"/>
      <c r="D1807" s="39"/>
      <c r="E1807" s="39"/>
      <c r="F1807" s="39"/>
    </row>
    <row r="1808" spans="2:6" x14ac:dyDescent="0.2">
      <c r="B1808" s="39"/>
      <c r="C1808" s="39"/>
      <c r="D1808" s="39"/>
      <c r="E1808" s="39"/>
      <c r="F1808" s="39"/>
    </row>
    <row r="1809" spans="2:6" x14ac:dyDescent="0.2">
      <c r="B1809" s="39"/>
      <c r="C1809" s="39"/>
      <c r="D1809" s="39"/>
      <c r="E1809" s="39"/>
      <c r="F1809" s="39"/>
    </row>
    <row r="1810" spans="2:6" x14ac:dyDescent="0.2">
      <c r="B1810" s="39"/>
      <c r="C1810" s="39"/>
      <c r="D1810" s="39"/>
      <c r="E1810" s="39"/>
      <c r="F1810" s="39"/>
    </row>
    <row r="1811" spans="2:6" x14ac:dyDescent="0.2">
      <c r="B1811" s="39"/>
      <c r="C1811" s="39"/>
      <c r="D1811" s="39"/>
      <c r="E1811" s="39"/>
      <c r="F1811" s="39"/>
    </row>
    <row r="1812" spans="2:6" x14ac:dyDescent="0.2">
      <c r="B1812" s="39"/>
      <c r="C1812" s="39"/>
      <c r="D1812" s="39"/>
      <c r="E1812" s="39"/>
      <c r="F1812" s="39"/>
    </row>
    <row r="1813" spans="2:6" x14ac:dyDescent="0.2">
      <c r="B1813" s="39"/>
      <c r="C1813" s="39"/>
      <c r="D1813" s="39"/>
      <c r="E1813" s="39"/>
      <c r="F1813" s="39"/>
    </row>
    <row r="1814" spans="2:6" x14ac:dyDescent="0.2">
      <c r="B1814" s="39"/>
      <c r="C1814" s="39"/>
      <c r="D1814" s="39"/>
      <c r="E1814" s="39"/>
      <c r="F1814" s="39"/>
    </row>
    <row r="1815" spans="2:6" x14ac:dyDescent="0.2">
      <c r="B1815" s="39"/>
      <c r="C1815" s="39"/>
      <c r="D1815" s="39"/>
      <c r="E1815" s="39"/>
      <c r="F1815" s="39"/>
    </row>
    <row r="1816" spans="2:6" x14ac:dyDescent="0.2">
      <c r="B1816" s="39"/>
      <c r="C1816" s="39"/>
      <c r="D1816" s="39"/>
      <c r="E1816" s="39"/>
      <c r="F1816" s="39"/>
    </row>
    <row r="1817" spans="2:6" x14ac:dyDescent="0.2">
      <c r="B1817" s="39"/>
      <c r="C1817" s="39"/>
      <c r="D1817" s="39"/>
      <c r="E1817" s="39"/>
      <c r="F1817" s="39"/>
    </row>
    <row r="1818" spans="2:6" x14ac:dyDescent="0.2">
      <c r="B1818" s="39"/>
      <c r="C1818" s="39"/>
      <c r="D1818" s="39"/>
      <c r="E1818" s="39"/>
      <c r="F1818" s="39"/>
    </row>
    <row r="1819" spans="2:6" x14ac:dyDescent="0.2">
      <c r="B1819" s="39"/>
      <c r="C1819" s="39"/>
      <c r="D1819" s="39"/>
      <c r="E1819" s="39"/>
      <c r="F1819" s="39"/>
    </row>
    <row r="1820" spans="2:6" x14ac:dyDescent="0.2">
      <c r="B1820" s="39"/>
      <c r="C1820" s="39"/>
      <c r="D1820" s="39"/>
      <c r="E1820" s="39"/>
      <c r="F1820" s="39"/>
    </row>
    <row r="1821" spans="2:6" x14ac:dyDescent="0.2">
      <c r="B1821" s="39"/>
      <c r="C1821" s="39"/>
      <c r="D1821" s="39"/>
      <c r="E1821" s="39"/>
      <c r="F1821" s="39"/>
    </row>
    <row r="1822" spans="2:6" x14ac:dyDescent="0.2">
      <c r="B1822" s="39"/>
      <c r="C1822" s="39"/>
      <c r="D1822" s="39"/>
      <c r="E1822" s="39"/>
      <c r="F1822" s="39"/>
    </row>
    <row r="1823" spans="2:6" x14ac:dyDescent="0.2">
      <c r="B1823" s="39"/>
      <c r="C1823" s="39"/>
      <c r="D1823" s="39"/>
      <c r="E1823" s="39"/>
      <c r="F1823" s="39"/>
    </row>
    <row r="1824" spans="2:6" x14ac:dyDescent="0.2">
      <c r="B1824" s="39"/>
      <c r="C1824" s="39"/>
      <c r="D1824" s="39"/>
      <c r="E1824" s="39"/>
      <c r="F1824" s="39"/>
    </row>
    <row r="1825" spans="2:6" x14ac:dyDescent="0.2">
      <c r="B1825" s="39"/>
      <c r="C1825" s="39"/>
      <c r="D1825" s="39"/>
      <c r="E1825" s="39"/>
      <c r="F1825" s="39"/>
    </row>
    <row r="1826" spans="2:6" x14ac:dyDescent="0.2">
      <c r="B1826" s="39"/>
      <c r="C1826" s="39"/>
      <c r="D1826" s="39"/>
      <c r="E1826" s="39"/>
      <c r="F1826" s="39"/>
    </row>
    <row r="1827" spans="2:6" x14ac:dyDescent="0.2">
      <c r="B1827" s="39"/>
      <c r="C1827" s="39"/>
      <c r="D1827" s="39"/>
      <c r="E1827" s="39"/>
      <c r="F1827" s="39"/>
    </row>
    <row r="1828" spans="2:6" x14ac:dyDescent="0.2">
      <c r="B1828" s="39"/>
      <c r="C1828" s="39"/>
      <c r="D1828" s="39"/>
      <c r="E1828" s="39"/>
      <c r="F1828" s="39"/>
    </row>
    <row r="1829" spans="2:6" x14ac:dyDescent="0.2">
      <c r="B1829" s="39"/>
      <c r="C1829" s="39"/>
      <c r="D1829" s="39"/>
      <c r="E1829" s="39"/>
      <c r="F1829" s="39"/>
    </row>
    <row r="1830" spans="2:6" x14ac:dyDescent="0.2">
      <c r="B1830" s="39"/>
      <c r="C1830" s="39"/>
      <c r="D1830" s="39"/>
      <c r="E1830" s="39"/>
      <c r="F1830" s="39"/>
    </row>
    <row r="1831" spans="2:6" x14ac:dyDescent="0.2">
      <c r="B1831" s="39"/>
      <c r="C1831" s="39"/>
      <c r="D1831" s="39"/>
      <c r="E1831" s="39"/>
      <c r="F1831" s="39"/>
    </row>
    <row r="1832" spans="2:6" x14ac:dyDescent="0.2">
      <c r="B1832" s="39"/>
      <c r="C1832" s="39"/>
      <c r="D1832" s="39"/>
      <c r="E1832" s="39"/>
      <c r="F1832" s="39"/>
    </row>
    <row r="1833" spans="2:6" x14ac:dyDescent="0.2">
      <c r="B1833" s="39"/>
      <c r="C1833" s="39"/>
      <c r="D1833" s="39"/>
      <c r="E1833" s="39"/>
      <c r="F1833" s="39"/>
    </row>
    <row r="1834" spans="2:6" x14ac:dyDescent="0.2">
      <c r="B1834" s="39"/>
      <c r="C1834" s="39"/>
      <c r="D1834" s="39"/>
      <c r="E1834" s="39"/>
      <c r="F1834" s="39"/>
    </row>
    <row r="1835" spans="2:6" x14ac:dyDescent="0.2">
      <c r="B1835" s="39"/>
      <c r="C1835" s="39"/>
      <c r="D1835" s="39"/>
      <c r="E1835" s="39"/>
      <c r="F1835" s="39"/>
    </row>
    <row r="1836" spans="2:6" x14ac:dyDescent="0.2">
      <c r="B1836" s="39"/>
      <c r="C1836" s="39"/>
      <c r="D1836" s="39"/>
      <c r="E1836" s="39"/>
      <c r="F1836" s="39"/>
    </row>
    <row r="1837" spans="2:6" x14ac:dyDescent="0.2">
      <c r="B1837" s="39"/>
      <c r="C1837" s="39"/>
      <c r="D1837" s="39"/>
      <c r="E1837" s="39"/>
      <c r="F1837" s="39"/>
    </row>
    <row r="1838" spans="2:6" x14ac:dyDescent="0.2">
      <c r="B1838" s="39"/>
      <c r="C1838" s="39"/>
      <c r="D1838" s="39"/>
      <c r="E1838" s="39"/>
      <c r="F1838" s="39"/>
    </row>
    <row r="1839" spans="2:6" x14ac:dyDescent="0.2">
      <c r="B1839" s="39"/>
      <c r="C1839" s="39"/>
      <c r="D1839" s="39"/>
      <c r="E1839" s="39"/>
      <c r="F1839" s="39"/>
    </row>
    <row r="1840" spans="2:6" x14ac:dyDescent="0.2">
      <c r="B1840" s="39"/>
      <c r="C1840" s="39"/>
      <c r="D1840" s="39"/>
      <c r="E1840" s="39"/>
      <c r="F1840" s="39"/>
    </row>
    <row r="1841" spans="2:6" x14ac:dyDescent="0.2">
      <c r="B1841" s="39"/>
      <c r="C1841" s="39"/>
      <c r="D1841" s="39"/>
      <c r="E1841" s="39"/>
      <c r="F1841" s="39"/>
    </row>
    <row r="1842" spans="2:6" x14ac:dyDescent="0.2">
      <c r="B1842" s="39"/>
      <c r="C1842" s="39"/>
      <c r="D1842" s="39"/>
      <c r="E1842" s="39"/>
      <c r="F1842" s="39"/>
    </row>
    <row r="1843" spans="2:6" x14ac:dyDescent="0.2">
      <c r="B1843" s="39"/>
      <c r="C1843" s="39"/>
      <c r="D1843" s="39"/>
      <c r="E1843" s="39"/>
      <c r="F1843" s="39"/>
    </row>
    <row r="1844" spans="2:6" x14ac:dyDescent="0.2">
      <c r="B1844" s="39"/>
      <c r="C1844" s="39"/>
      <c r="D1844" s="39"/>
      <c r="E1844" s="39"/>
      <c r="F1844" s="39"/>
    </row>
    <row r="1845" spans="2:6" x14ac:dyDescent="0.2">
      <c r="B1845" s="39"/>
      <c r="C1845" s="39"/>
      <c r="D1845" s="39"/>
      <c r="E1845" s="39"/>
      <c r="F1845" s="39"/>
    </row>
    <row r="1846" spans="2:6" x14ac:dyDescent="0.2">
      <c r="B1846" s="39"/>
      <c r="C1846" s="39"/>
      <c r="D1846" s="39"/>
      <c r="E1846" s="39"/>
      <c r="F1846" s="39"/>
    </row>
    <row r="1847" spans="2:6" x14ac:dyDescent="0.2">
      <c r="B1847" s="39"/>
      <c r="C1847" s="39"/>
      <c r="D1847" s="39"/>
      <c r="E1847" s="39"/>
      <c r="F1847" s="39"/>
    </row>
    <row r="1848" spans="2:6" x14ac:dyDescent="0.2">
      <c r="B1848" s="39"/>
      <c r="C1848" s="39"/>
      <c r="D1848" s="39"/>
      <c r="E1848" s="39"/>
      <c r="F1848" s="39"/>
    </row>
    <row r="1849" spans="2:6" x14ac:dyDescent="0.2">
      <c r="B1849" s="39"/>
      <c r="C1849" s="39"/>
      <c r="D1849" s="39"/>
      <c r="E1849" s="39"/>
      <c r="F1849" s="39"/>
    </row>
    <row r="1850" spans="2:6" x14ac:dyDescent="0.2">
      <c r="B1850" s="39"/>
      <c r="C1850" s="39"/>
      <c r="D1850" s="39"/>
      <c r="E1850" s="39"/>
      <c r="F1850" s="39"/>
    </row>
    <row r="1851" spans="2:6" x14ac:dyDescent="0.2">
      <c r="B1851" s="39"/>
      <c r="C1851" s="39"/>
      <c r="D1851" s="39"/>
      <c r="E1851" s="39"/>
      <c r="F1851" s="39"/>
    </row>
    <row r="1852" spans="2:6" x14ac:dyDescent="0.2">
      <c r="B1852" s="39"/>
      <c r="C1852" s="39"/>
      <c r="D1852" s="39"/>
      <c r="E1852" s="39"/>
      <c r="F1852" s="39"/>
    </row>
    <row r="1853" spans="2:6" x14ac:dyDescent="0.2">
      <c r="B1853" s="39"/>
      <c r="C1853" s="39"/>
      <c r="D1853" s="39"/>
      <c r="E1853" s="39"/>
      <c r="F1853" s="39"/>
    </row>
    <row r="1854" spans="2:6" x14ac:dyDescent="0.2">
      <c r="B1854" s="39"/>
      <c r="C1854" s="39"/>
      <c r="D1854" s="39"/>
      <c r="E1854" s="39"/>
      <c r="F1854" s="39"/>
    </row>
    <row r="1855" spans="2:6" x14ac:dyDescent="0.2">
      <c r="B1855" s="39"/>
      <c r="C1855" s="39"/>
      <c r="D1855" s="39"/>
      <c r="E1855" s="39"/>
      <c r="F1855" s="39"/>
    </row>
    <row r="1856" spans="2:6" x14ac:dyDescent="0.2">
      <c r="B1856" s="39"/>
      <c r="C1856" s="39"/>
      <c r="D1856" s="39"/>
      <c r="E1856" s="39"/>
      <c r="F1856" s="39"/>
    </row>
    <row r="1857" spans="2:6" x14ac:dyDescent="0.2">
      <c r="B1857" s="39"/>
      <c r="C1857" s="39"/>
      <c r="D1857" s="39"/>
      <c r="E1857" s="39"/>
      <c r="F1857" s="39"/>
    </row>
    <row r="1858" spans="2:6" x14ac:dyDescent="0.2">
      <c r="B1858" s="39"/>
      <c r="C1858" s="39"/>
      <c r="D1858" s="39"/>
      <c r="E1858" s="39"/>
      <c r="F1858" s="39"/>
    </row>
    <row r="1859" spans="2:6" x14ac:dyDescent="0.2">
      <c r="B1859" s="39"/>
      <c r="C1859" s="39"/>
      <c r="D1859" s="39"/>
      <c r="E1859" s="39"/>
      <c r="F1859" s="39"/>
    </row>
    <row r="1860" spans="2:6" x14ac:dyDescent="0.2">
      <c r="B1860" s="39"/>
      <c r="C1860" s="39"/>
      <c r="D1860" s="39"/>
      <c r="E1860" s="39"/>
      <c r="F1860" s="39"/>
    </row>
    <row r="1861" spans="2:6" x14ac:dyDescent="0.2">
      <c r="B1861" s="39"/>
      <c r="C1861" s="39"/>
      <c r="D1861" s="39"/>
      <c r="E1861" s="39"/>
      <c r="F1861" s="39"/>
    </row>
    <row r="1862" spans="2:6" x14ac:dyDescent="0.2">
      <c r="B1862" s="39"/>
      <c r="C1862" s="39"/>
      <c r="D1862" s="39"/>
      <c r="E1862" s="39"/>
      <c r="F1862" s="39"/>
    </row>
    <row r="1863" spans="2:6" x14ac:dyDescent="0.2">
      <c r="B1863" s="39"/>
      <c r="C1863" s="39"/>
      <c r="D1863" s="39"/>
      <c r="E1863" s="39"/>
      <c r="F1863" s="39"/>
    </row>
    <row r="1864" spans="2:6" x14ac:dyDescent="0.2">
      <c r="B1864" s="39"/>
      <c r="C1864" s="39"/>
      <c r="D1864" s="39"/>
      <c r="E1864" s="39"/>
      <c r="F1864" s="39"/>
    </row>
    <row r="1865" spans="2:6" x14ac:dyDescent="0.2">
      <c r="B1865" s="39"/>
      <c r="C1865" s="39"/>
      <c r="D1865" s="39"/>
      <c r="E1865" s="39"/>
      <c r="F1865" s="39"/>
    </row>
    <row r="1866" spans="2:6" x14ac:dyDescent="0.2">
      <c r="B1866" s="39"/>
      <c r="C1866" s="39"/>
      <c r="D1866" s="39"/>
      <c r="E1866" s="39"/>
      <c r="F1866" s="39"/>
    </row>
    <row r="1867" spans="2:6" x14ac:dyDescent="0.2">
      <c r="B1867" s="39"/>
      <c r="C1867" s="39"/>
      <c r="D1867" s="39"/>
      <c r="E1867" s="39"/>
      <c r="F1867" s="39"/>
    </row>
    <row r="1868" spans="2:6" x14ac:dyDescent="0.2">
      <c r="B1868" s="39"/>
      <c r="C1868" s="39"/>
      <c r="D1868" s="39"/>
      <c r="E1868" s="39"/>
      <c r="F1868" s="39"/>
    </row>
    <row r="1869" spans="2:6" x14ac:dyDescent="0.2">
      <c r="B1869" s="39"/>
      <c r="C1869" s="39"/>
      <c r="D1869" s="39"/>
      <c r="E1869" s="39"/>
      <c r="F1869" s="39"/>
    </row>
    <row r="1870" spans="2:6" x14ac:dyDescent="0.2">
      <c r="B1870" s="39"/>
      <c r="C1870" s="39"/>
      <c r="D1870" s="39"/>
      <c r="E1870" s="39"/>
      <c r="F1870" s="39"/>
    </row>
    <row r="1871" spans="2:6" x14ac:dyDescent="0.2">
      <c r="B1871" s="39"/>
      <c r="C1871" s="39"/>
      <c r="D1871" s="39"/>
      <c r="E1871" s="39"/>
      <c r="F1871" s="39"/>
    </row>
    <row r="1872" spans="2:6" x14ac:dyDescent="0.2">
      <c r="B1872" s="39"/>
      <c r="C1872" s="39"/>
      <c r="D1872" s="39"/>
      <c r="E1872" s="39"/>
      <c r="F1872" s="39"/>
    </row>
    <row r="1873" spans="2:6" x14ac:dyDescent="0.2">
      <c r="B1873" s="39"/>
      <c r="C1873" s="39"/>
      <c r="D1873" s="39"/>
      <c r="E1873" s="39"/>
      <c r="F1873" s="39"/>
    </row>
    <row r="1874" spans="2:6" x14ac:dyDescent="0.2">
      <c r="B1874" s="39"/>
      <c r="C1874" s="39"/>
      <c r="D1874" s="39"/>
      <c r="E1874" s="39"/>
      <c r="F1874" s="39"/>
    </row>
    <row r="1875" spans="2:6" x14ac:dyDescent="0.2">
      <c r="B1875" s="39"/>
      <c r="C1875" s="39"/>
      <c r="D1875" s="39"/>
      <c r="E1875" s="39"/>
      <c r="F1875" s="39"/>
    </row>
    <row r="1876" spans="2:6" x14ac:dyDescent="0.2">
      <c r="B1876" s="39"/>
      <c r="C1876" s="39"/>
      <c r="D1876" s="39"/>
      <c r="E1876" s="39"/>
      <c r="F1876" s="39"/>
    </row>
    <row r="1877" spans="2:6" x14ac:dyDescent="0.2">
      <c r="B1877" s="39"/>
      <c r="C1877" s="39"/>
      <c r="D1877" s="39"/>
      <c r="E1877" s="39"/>
      <c r="F1877" s="39"/>
    </row>
    <row r="1878" spans="2:6" x14ac:dyDescent="0.2">
      <c r="B1878" s="39"/>
      <c r="C1878" s="39"/>
      <c r="D1878" s="39"/>
      <c r="E1878" s="39"/>
      <c r="F1878" s="39"/>
    </row>
    <row r="1879" spans="2:6" x14ac:dyDescent="0.2">
      <c r="B1879" s="39"/>
      <c r="C1879" s="39"/>
      <c r="D1879" s="39"/>
      <c r="E1879" s="39"/>
      <c r="F1879" s="39"/>
    </row>
    <row r="1880" spans="2:6" x14ac:dyDescent="0.2">
      <c r="B1880" s="39"/>
      <c r="C1880" s="39"/>
      <c r="D1880" s="39"/>
      <c r="E1880" s="39"/>
      <c r="F1880" s="39"/>
    </row>
    <row r="1881" spans="2:6" x14ac:dyDescent="0.2">
      <c r="B1881" s="39"/>
      <c r="C1881" s="39"/>
      <c r="D1881" s="39"/>
      <c r="E1881" s="39"/>
      <c r="F1881" s="39"/>
    </row>
    <row r="1882" spans="2:6" x14ac:dyDescent="0.2">
      <c r="B1882" s="39"/>
      <c r="C1882" s="39"/>
      <c r="D1882" s="39"/>
      <c r="E1882" s="39"/>
      <c r="F1882" s="39"/>
    </row>
    <row r="1883" spans="2:6" x14ac:dyDescent="0.2">
      <c r="B1883" s="39"/>
      <c r="C1883" s="39"/>
      <c r="D1883" s="39"/>
      <c r="E1883" s="39"/>
      <c r="F1883" s="39"/>
    </row>
    <row r="1884" spans="2:6" x14ac:dyDescent="0.2">
      <c r="B1884" s="39"/>
      <c r="C1884" s="39"/>
      <c r="D1884" s="39"/>
      <c r="E1884" s="39"/>
      <c r="F1884" s="39"/>
    </row>
    <row r="1885" spans="2:6" x14ac:dyDescent="0.2">
      <c r="B1885" s="39"/>
      <c r="C1885" s="39"/>
      <c r="D1885" s="39"/>
      <c r="E1885" s="39"/>
      <c r="F1885" s="39"/>
    </row>
    <row r="1886" spans="2:6" x14ac:dyDescent="0.2">
      <c r="B1886" s="39"/>
      <c r="C1886" s="39"/>
      <c r="D1886" s="39"/>
      <c r="E1886" s="39"/>
      <c r="F1886" s="39"/>
    </row>
    <row r="1887" spans="2:6" x14ac:dyDescent="0.2">
      <c r="B1887" s="39"/>
      <c r="C1887" s="39"/>
      <c r="D1887" s="39"/>
      <c r="E1887" s="39"/>
      <c r="F1887" s="39"/>
    </row>
    <row r="1888" spans="2:6" x14ac:dyDescent="0.2">
      <c r="B1888" s="39"/>
      <c r="C1888" s="39"/>
      <c r="D1888" s="39"/>
      <c r="E1888" s="39"/>
      <c r="F1888" s="39"/>
    </row>
    <row r="1889" spans="2:6" x14ac:dyDescent="0.2">
      <c r="B1889" s="39"/>
      <c r="C1889" s="39"/>
      <c r="D1889" s="39"/>
      <c r="E1889" s="39"/>
      <c r="F1889" s="39"/>
    </row>
    <row r="1890" spans="2:6" x14ac:dyDescent="0.2">
      <c r="B1890" s="39"/>
      <c r="C1890" s="39"/>
      <c r="D1890" s="39"/>
      <c r="E1890" s="39"/>
      <c r="F1890" s="39"/>
    </row>
    <row r="1891" spans="2:6" x14ac:dyDescent="0.2">
      <c r="B1891" s="39"/>
      <c r="C1891" s="39"/>
      <c r="D1891" s="39"/>
      <c r="E1891" s="39"/>
      <c r="F1891" s="39"/>
    </row>
    <row r="1892" spans="2:6" x14ac:dyDescent="0.2">
      <c r="B1892" s="39"/>
      <c r="C1892" s="39"/>
      <c r="D1892" s="39"/>
      <c r="E1892" s="39"/>
      <c r="F1892" s="39"/>
    </row>
    <row r="1893" spans="2:6" x14ac:dyDescent="0.2">
      <c r="B1893" s="39"/>
      <c r="C1893" s="39"/>
      <c r="D1893" s="39"/>
      <c r="E1893" s="39"/>
      <c r="F1893" s="39"/>
    </row>
    <row r="1894" spans="2:6" x14ac:dyDescent="0.2">
      <c r="B1894" s="39"/>
      <c r="C1894" s="39"/>
      <c r="D1894" s="39"/>
      <c r="E1894" s="39"/>
      <c r="F1894" s="39"/>
    </row>
    <row r="1895" spans="2:6" x14ac:dyDescent="0.2">
      <c r="B1895" s="39"/>
      <c r="C1895" s="39"/>
      <c r="D1895" s="39"/>
      <c r="E1895" s="39"/>
      <c r="F1895" s="39"/>
    </row>
    <row r="1896" spans="2:6" x14ac:dyDescent="0.2">
      <c r="B1896" s="39"/>
      <c r="C1896" s="39"/>
      <c r="D1896" s="39"/>
      <c r="E1896" s="39"/>
      <c r="F1896" s="39"/>
    </row>
    <row r="1897" spans="2:6" x14ac:dyDescent="0.2">
      <c r="B1897" s="39"/>
      <c r="C1897" s="39"/>
      <c r="D1897" s="39"/>
      <c r="E1897" s="39"/>
      <c r="F1897" s="39"/>
    </row>
    <row r="1898" spans="2:6" x14ac:dyDescent="0.2">
      <c r="B1898" s="39"/>
      <c r="C1898" s="39"/>
      <c r="D1898" s="39"/>
      <c r="E1898" s="39"/>
      <c r="F1898" s="39"/>
    </row>
    <row r="1899" spans="2:6" x14ac:dyDescent="0.2">
      <c r="B1899" s="39"/>
      <c r="C1899" s="39"/>
      <c r="D1899" s="39"/>
      <c r="E1899" s="39"/>
      <c r="F1899" s="39"/>
    </row>
    <row r="1900" spans="2:6" x14ac:dyDescent="0.2">
      <c r="B1900" s="39"/>
      <c r="C1900" s="39"/>
      <c r="D1900" s="39"/>
      <c r="E1900" s="39"/>
      <c r="F1900" s="39"/>
    </row>
    <row r="1901" spans="2:6" x14ac:dyDescent="0.2">
      <c r="B1901" s="39"/>
      <c r="C1901" s="39"/>
      <c r="D1901" s="39"/>
      <c r="E1901" s="39"/>
      <c r="F1901" s="39"/>
    </row>
    <row r="1902" spans="2:6" x14ac:dyDescent="0.2">
      <c r="B1902" s="39"/>
      <c r="C1902" s="39"/>
      <c r="D1902" s="39"/>
      <c r="E1902" s="39"/>
      <c r="F1902" s="39"/>
    </row>
    <row r="1903" spans="2:6" x14ac:dyDescent="0.2">
      <c r="B1903" s="39"/>
      <c r="C1903" s="39"/>
      <c r="D1903" s="39"/>
      <c r="E1903" s="39"/>
      <c r="F1903" s="39"/>
    </row>
    <row r="1904" spans="2:6" x14ac:dyDescent="0.2">
      <c r="B1904" s="39"/>
      <c r="C1904" s="39"/>
      <c r="D1904" s="39"/>
      <c r="E1904" s="39"/>
      <c r="F1904" s="39"/>
    </row>
    <row r="1905" spans="2:6" x14ac:dyDescent="0.2">
      <c r="B1905" s="39"/>
      <c r="C1905" s="39"/>
      <c r="D1905" s="39"/>
      <c r="E1905" s="39"/>
      <c r="F1905" s="39"/>
    </row>
    <row r="1906" spans="2:6" x14ac:dyDescent="0.2">
      <c r="B1906" s="39"/>
      <c r="C1906" s="39"/>
      <c r="D1906" s="39"/>
      <c r="E1906" s="39"/>
      <c r="F1906" s="39"/>
    </row>
    <row r="1907" spans="2:6" x14ac:dyDescent="0.2">
      <c r="B1907" s="39"/>
      <c r="C1907" s="39"/>
      <c r="D1907" s="39"/>
      <c r="E1907" s="39"/>
      <c r="F1907" s="39"/>
    </row>
    <row r="1908" spans="2:6" x14ac:dyDescent="0.2">
      <c r="B1908" s="39"/>
      <c r="C1908" s="39"/>
      <c r="D1908" s="39"/>
      <c r="E1908" s="39"/>
      <c r="F1908" s="39"/>
    </row>
    <row r="1909" spans="2:6" x14ac:dyDescent="0.2">
      <c r="B1909" s="39"/>
      <c r="C1909" s="39"/>
      <c r="D1909" s="39"/>
      <c r="E1909" s="39"/>
      <c r="F1909" s="39"/>
    </row>
    <row r="1910" spans="2:6" x14ac:dyDescent="0.2">
      <c r="B1910" s="39"/>
      <c r="C1910" s="39"/>
      <c r="D1910" s="39"/>
      <c r="E1910" s="39"/>
      <c r="F1910" s="39"/>
    </row>
    <row r="1911" spans="2:6" x14ac:dyDescent="0.2">
      <c r="B1911" s="39"/>
      <c r="C1911" s="39"/>
      <c r="D1911" s="39"/>
      <c r="E1911" s="39"/>
      <c r="F1911" s="39"/>
    </row>
    <row r="1912" spans="2:6" x14ac:dyDescent="0.2">
      <c r="B1912" s="39"/>
      <c r="C1912" s="39"/>
      <c r="D1912" s="39"/>
      <c r="E1912" s="39"/>
      <c r="F1912" s="39"/>
    </row>
    <row r="1913" spans="2:6" x14ac:dyDescent="0.2">
      <c r="B1913" s="39"/>
      <c r="C1913" s="39"/>
      <c r="D1913" s="39"/>
      <c r="E1913" s="39"/>
      <c r="F1913" s="39"/>
    </row>
    <row r="1914" spans="2:6" x14ac:dyDescent="0.2">
      <c r="B1914" s="39"/>
      <c r="C1914" s="39"/>
      <c r="D1914" s="39"/>
      <c r="E1914" s="39"/>
      <c r="F1914" s="39"/>
    </row>
    <row r="1915" spans="2:6" x14ac:dyDescent="0.2">
      <c r="B1915" s="39"/>
      <c r="C1915" s="39"/>
      <c r="D1915" s="39"/>
      <c r="E1915" s="39"/>
      <c r="F1915" s="39"/>
    </row>
    <row r="1916" spans="2:6" x14ac:dyDescent="0.2">
      <c r="B1916" s="39"/>
      <c r="C1916" s="39"/>
      <c r="D1916" s="39"/>
      <c r="E1916" s="39"/>
      <c r="F1916" s="39"/>
    </row>
    <row r="1917" spans="2:6" x14ac:dyDescent="0.2">
      <c r="B1917" s="39"/>
      <c r="C1917" s="39"/>
      <c r="D1917" s="39"/>
      <c r="E1917" s="39"/>
      <c r="F1917" s="39"/>
    </row>
    <row r="1918" spans="2:6" x14ac:dyDescent="0.2">
      <c r="B1918" s="39"/>
      <c r="C1918" s="39"/>
      <c r="D1918" s="39"/>
      <c r="E1918" s="39"/>
      <c r="F1918" s="39"/>
    </row>
    <row r="1919" spans="2:6" x14ac:dyDescent="0.2">
      <c r="B1919" s="39"/>
      <c r="C1919" s="39"/>
      <c r="D1919" s="39"/>
      <c r="E1919" s="39"/>
      <c r="F1919" s="39"/>
    </row>
    <row r="1920" spans="2:6" x14ac:dyDescent="0.2">
      <c r="B1920" s="39"/>
      <c r="C1920" s="39"/>
      <c r="D1920" s="39"/>
      <c r="E1920" s="39"/>
      <c r="F1920" s="39"/>
    </row>
    <row r="1921" spans="2:6" x14ac:dyDescent="0.2">
      <c r="B1921" s="39"/>
      <c r="C1921" s="39"/>
      <c r="D1921" s="39"/>
      <c r="E1921" s="39"/>
      <c r="F1921" s="39"/>
    </row>
    <row r="1922" spans="2:6" x14ac:dyDescent="0.2">
      <c r="B1922" s="39"/>
      <c r="C1922" s="39"/>
      <c r="D1922" s="39"/>
      <c r="E1922" s="39"/>
      <c r="F1922" s="39"/>
    </row>
    <row r="1923" spans="2:6" x14ac:dyDescent="0.2">
      <c r="B1923" s="39"/>
      <c r="C1923" s="39"/>
      <c r="D1923" s="39"/>
      <c r="E1923" s="39"/>
      <c r="F1923" s="39"/>
    </row>
    <row r="1924" spans="2:6" x14ac:dyDescent="0.2">
      <c r="B1924" s="39"/>
      <c r="C1924" s="39"/>
      <c r="D1924" s="39"/>
      <c r="E1924" s="39"/>
      <c r="F1924" s="39"/>
    </row>
    <row r="1925" spans="2:6" x14ac:dyDescent="0.2">
      <c r="B1925" s="39"/>
      <c r="C1925" s="39"/>
      <c r="D1925" s="39"/>
      <c r="E1925" s="39"/>
      <c r="F1925" s="39"/>
    </row>
    <row r="1926" spans="2:6" x14ac:dyDescent="0.2">
      <c r="B1926" s="39"/>
      <c r="C1926" s="39"/>
      <c r="D1926" s="39"/>
      <c r="E1926" s="39"/>
      <c r="F1926" s="39"/>
    </row>
    <row r="1927" spans="2:6" x14ac:dyDescent="0.2">
      <c r="B1927" s="39"/>
      <c r="C1927" s="39"/>
      <c r="D1927" s="39"/>
      <c r="E1927" s="39"/>
      <c r="F1927" s="39"/>
    </row>
    <row r="1928" spans="2:6" x14ac:dyDescent="0.2">
      <c r="B1928" s="39"/>
      <c r="C1928" s="39"/>
      <c r="D1928" s="39"/>
      <c r="E1928" s="39"/>
      <c r="F1928" s="39"/>
    </row>
    <row r="1929" spans="2:6" x14ac:dyDescent="0.2">
      <c r="B1929" s="39"/>
      <c r="C1929" s="39"/>
      <c r="D1929" s="39"/>
      <c r="E1929" s="39"/>
      <c r="F1929" s="39"/>
    </row>
    <row r="1930" spans="2:6" x14ac:dyDescent="0.2">
      <c r="B1930" s="39"/>
      <c r="C1930" s="39"/>
      <c r="D1930" s="39"/>
      <c r="E1930" s="39"/>
      <c r="F1930" s="39"/>
    </row>
    <row r="1931" spans="2:6" x14ac:dyDescent="0.2">
      <c r="B1931" s="39"/>
      <c r="C1931" s="39"/>
      <c r="D1931" s="39"/>
      <c r="E1931" s="39"/>
      <c r="F1931" s="39"/>
    </row>
    <row r="1932" spans="2:6" x14ac:dyDescent="0.2">
      <c r="B1932" s="39"/>
      <c r="C1932" s="39"/>
      <c r="D1932" s="39"/>
      <c r="E1932" s="39"/>
      <c r="F1932" s="39"/>
    </row>
    <row r="1933" spans="2:6" x14ac:dyDescent="0.2">
      <c r="B1933" s="39"/>
      <c r="C1933" s="39"/>
      <c r="D1933" s="39"/>
      <c r="E1933" s="39"/>
      <c r="F1933" s="39"/>
    </row>
    <row r="1934" spans="2:6" x14ac:dyDescent="0.2">
      <c r="B1934" s="39"/>
      <c r="C1934" s="39"/>
      <c r="D1934" s="39"/>
      <c r="E1934" s="39"/>
      <c r="F1934" s="39"/>
    </row>
    <row r="1935" spans="2:6" x14ac:dyDescent="0.2">
      <c r="B1935" s="39"/>
      <c r="C1935" s="39"/>
      <c r="D1935" s="39"/>
      <c r="E1935" s="39"/>
      <c r="F1935" s="39"/>
    </row>
    <row r="1936" spans="2:6" x14ac:dyDescent="0.2">
      <c r="B1936" s="39"/>
      <c r="C1936" s="39"/>
      <c r="D1936" s="39"/>
      <c r="E1936" s="39"/>
      <c r="F1936" s="39"/>
    </row>
    <row r="1937" spans="2:6" x14ac:dyDescent="0.2">
      <c r="B1937" s="39"/>
      <c r="C1937" s="39"/>
      <c r="D1937" s="39"/>
      <c r="E1937" s="39"/>
      <c r="F1937" s="39"/>
    </row>
    <row r="1938" spans="2:6" x14ac:dyDescent="0.2">
      <c r="B1938" s="39"/>
      <c r="C1938" s="39"/>
      <c r="D1938" s="39"/>
      <c r="E1938" s="39"/>
      <c r="F1938" s="39"/>
    </row>
    <row r="1939" spans="2:6" x14ac:dyDescent="0.2">
      <c r="B1939" s="39"/>
      <c r="C1939" s="39"/>
      <c r="D1939" s="39"/>
      <c r="E1939" s="39"/>
      <c r="F1939" s="39"/>
    </row>
    <row r="1940" spans="2:6" x14ac:dyDescent="0.2">
      <c r="B1940" s="39"/>
      <c r="C1940" s="39"/>
      <c r="D1940" s="39"/>
      <c r="E1940" s="39"/>
      <c r="F1940" s="39"/>
    </row>
    <row r="1941" spans="2:6" x14ac:dyDescent="0.2">
      <c r="B1941" s="39"/>
      <c r="C1941" s="39"/>
      <c r="D1941" s="39"/>
      <c r="E1941" s="39"/>
      <c r="F1941" s="39"/>
    </row>
    <row r="1942" spans="2:6" x14ac:dyDescent="0.2">
      <c r="B1942" s="39"/>
      <c r="C1942" s="39"/>
      <c r="D1942" s="39"/>
      <c r="E1942" s="39"/>
      <c r="F1942" s="39"/>
    </row>
    <row r="1943" spans="2:6" x14ac:dyDescent="0.2">
      <c r="B1943" s="39"/>
      <c r="C1943" s="39"/>
      <c r="D1943" s="39"/>
      <c r="E1943" s="39"/>
      <c r="F1943" s="39"/>
    </row>
    <row r="1944" spans="2:6" x14ac:dyDescent="0.2">
      <c r="B1944" s="39"/>
      <c r="C1944" s="39"/>
      <c r="D1944" s="39"/>
      <c r="E1944" s="39"/>
      <c r="F1944" s="39"/>
    </row>
    <row r="1945" spans="2:6" x14ac:dyDescent="0.2">
      <c r="B1945" s="39"/>
      <c r="C1945" s="39"/>
      <c r="D1945" s="39"/>
      <c r="E1945" s="39"/>
      <c r="F1945" s="39"/>
    </row>
    <row r="1946" spans="2:6" x14ac:dyDescent="0.2">
      <c r="B1946" s="39"/>
      <c r="C1946" s="39"/>
      <c r="D1946" s="39"/>
      <c r="E1946" s="39"/>
      <c r="F1946" s="39"/>
    </row>
    <row r="1947" spans="2:6" x14ac:dyDescent="0.2">
      <c r="B1947" s="39"/>
      <c r="C1947" s="39"/>
      <c r="D1947" s="39"/>
      <c r="E1947" s="39"/>
      <c r="F1947" s="39"/>
    </row>
    <row r="1948" spans="2:6" x14ac:dyDescent="0.2">
      <c r="B1948" s="39"/>
      <c r="C1948" s="39"/>
      <c r="D1948" s="39"/>
      <c r="E1948" s="39"/>
      <c r="F1948" s="39"/>
    </row>
    <row r="1949" spans="2:6" x14ac:dyDescent="0.2">
      <c r="B1949" s="39"/>
      <c r="C1949" s="39"/>
      <c r="D1949" s="39"/>
      <c r="E1949" s="39"/>
      <c r="F1949" s="39"/>
    </row>
    <row r="1950" spans="2:6" x14ac:dyDescent="0.2">
      <c r="B1950" s="39"/>
      <c r="C1950" s="39"/>
      <c r="D1950" s="39"/>
      <c r="E1950" s="39"/>
      <c r="F1950" s="39"/>
    </row>
    <row r="1951" spans="2:6" x14ac:dyDescent="0.2">
      <c r="B1951" s="39"/>
      <c r="C1951" s="39"/>
      <c r="D1951" s="39"/>
      <c r="E1951" s="39"/>
      <c r="F1951" s="39"/>
    </row>
    <row r="1952" spans="2:6" x14ac:dyDescent="0.2">
      <c r="B1952" s="39"/>
      <c r="C1952" s="39"/>
      <c r="D1952" s="39"/>
      <c r="E1952" s="39"/>
      <c r="F1952" s="39"/>
    </row>
    <row r="1953" spans="2:6" x14ac:dyDescent="0.2">
      <c r="B1953" s="39"/>
      <c r="C1953" s="39"/>
      <c r="D1953" s="39"/>
      <c r="E1953" s="39"/>
      <c r="F1953" s="39"/>
    </row>
    <row r="1954" spans="2:6" x14ac:dyDescent="0.2">
      <c r="B1954" s="39"/>
      <c r="C1954" s="39"/>
      <c r="D1954" s="39"/>
      <c r="E1954" s="39"/>
      <c r="F1954" s="39"/>
    </row>
    <row r="1955" spans="2:6" x14ac:dyDescent="0.2">
      <c r="B1955" s="39"/>
      <c r="C1955" s="39"/>
      <c r="D1955" s="39"/>
      <c r="E1955" s="39"/>
      <c r="F1955" s="39"/>
    </row>
    <row r="1956" spans="2:6" x14ac:dyDescent="0.2">
      <c r="B1956" s="39"/>
      <c r="C1956" s="39"/>
      <c r="D1956" s="39"/>
      <c r="E1956" s="39"/>
      <c r="F1956" s="39"/>
    </row>
    <row r="1957" spans="2:6" x14ac:dyDescent="0.2">
      <c r="B1957" s="39"/>
      <c r="C1957" s="39"/>
      <c r="D1957" s="39"/>
      <c r="E1957" s="39"/>
      <c r="F1957" s="39"/>
    </row>
    <row r="1958" spans="2:6" x14ac:dyDescent="0.2">
      <c r="B1958" s="39"/>
      <c r="C1958" s="39"/>
      <c r="D1958" s="39"/>
      <c r="E1958" s="39"/>
      <c r="F1958" s="39"/>
    </row>
    <row r="1959" spans="2:6" x14ac:dyDescent="0.2">
      <c r="B1959" s="39"/>
      <c r="C1959" s="39"/>
      <c r="D1959" s="39"/>
      <c r="E1959" s="39"/>
      <c r="F1959" s="39"/>
    </row>
    <row r="1960" spans="2:6" x14ac:dyDescent="0.2">
      <c r="B1960" s="39"/>
      <c r="C1960" s="39"/>
      <c r="D1960" s="39"/>
      <c r="E1960" s="39"/>
      <c r="F1960" s="39"/>
    </row>
    <row r="1961" spans="2:6" x14ac:dyDescent="0.2">
      <c r="B1961" s="39"/>
      <c r="C1961" s="39"/>
      <c r="D1961" s="39"/>
      <c r="E1961" s="39"/>
      <c r="F1961" s="39"/>
    </row>
    <row r="1962" spans="2:6" x14ac:dyDescent="0.2">
      <c r="B1962" s="39"/>
      <c r="C1962" s="39"/>
      <c r="D1962" s="39"/>
      <c r="E1962" s="39"/>
      <c r="F1962" s="39"/>
    </row>
    <row r="1963" spans="2:6" x14ac:dyDescent="0.2">
      <c r="B1963" s="39"/>
      <c r="C1963" s="39"/>
      <c r="D1963" s="39"/>
      <c r="E1963" s="39"/>
      <c r="F1963" s="39"/>
    </row>
    <row r="1964" spans="2:6" x14ac:dyDescent="0.2">
      <c r="B1964" s="39"/>
      <c r="C1964" s="39"/>
      <c r="D1964" s="39"/>
      <c r="E1964" s="39"/>
      <c r="F1964" s="39"/>
    </row>
    <row r="1965" spans="2:6" x14ac:dyDescent="0.2">
      <c r="B1965" s="39"/>
      <c r="C1965" s="39"/>
      <c r="D1965" s="39"/>
      <c r="E1965" s="39"/>
      <c r="F1965" s="39"/>
    </row>
    <row r="1966" spans="2:6" x14ac:dyDescent="0.2">
      <c r="B1966" s="39"/>
      <c r="C1966" s="39"/>
      <c r="D1966" s="39"/>
      <c r="E1966" s="39"/>
      <c r="F1966" s="39"/>
    </row>
    <row r="1967" spans="2:6" x14ac:dyDescent="0.2">
      <c r="B1967" s="39"/>
      <c r="C1967" s="39"/>
      <c r="D1967" s="39"/>
      <c r="E1967" s="39"/>
      <c r="F1967" s="39"/>
    </row>
    <row r="1968" spans="2:6" x14ac:dyDescent="0.2">
      <c r="B1968" s="39"/>
      <c r="C1968" s="39"/>
      <c r="D1968" s="39"/>
      <c r="E1968" s="39"/>
      <c r="F1968" s="39"/>
    </row>
    <row r="1969" spans="2:6" x14ac:dyDescent="0.2">
      <c r="B1969" s="39"/>
      <c r="C1969" s="39"/>
      <c r="D1969" s="39"/>
      <c r="E1969" s="39"/>
      <c r="F1969" s="39"/>
    </row>
    <row r="1970" spans="2:6" x14ac:dyDescent="0.2">
      <c r="B1970" s="39"/>
      <c r="C1970" s="39"/>
      <c r="D1970" s="39"/>
      <c r="E1970" s="39"/>
      <c r="F1970" s="39"/>
    </row>
    <row r="1971" spans="2:6" x14ac:dyDescent="0.2">
      <c r="B1971" s="39"/>
      <c r="C1971" s="39"/>
      <c r="D1971" s="39"/>
      <c r="E1971" s="39"/>
      <c r="F1971" s="39"/>
    </row>
    <row r="1972" spans="2:6" x14ac:dyDescent="0.2">
      <c r="B1972" s="39"/>
      <c r="C1972" s="39"/>
      <c r="D1972" s="39"/>
      <c r="E1972" s="39"/>
      <c r="F1972" s="39"/>
    </row>
    <row r="1973" spans="2:6" x14ac:dyDescent="0.2">
      <c r="B1973" s="39"/>
      <c r="C1973" s="39"/>
      <c r="D1973" s="39"/>
      <c r="E1973" s="39"/>
      <c r="F1973" s="39"/>
    </row>
    <row r="1974" spans="2:6" x14ac:dyDescent="0.2">
      <c r="B1974" s="39"/>
      <c r="C1974" s="39"/>
      <c r="D1974" s="39"/>
      <c r="E1974" s="39"/>
      <c r="F1974" s="39"/>
    </row>
    <row r="1975" spans="2:6" x14ac:dyDescent="0.2">
      <c r="B1975" s="39"/>
      <c r="C1975" s="39"/>
      <c r="D1975" s="39"/>
      <c r="E1975" s="39"/>
      <c r="F1975" s="39"/>
    </row>
    <row r="1976" spans="2:6" x14ac:dyDescent="0.2">
      <c r="B1976" s="39"/>
      <c r="C1976" s="39"/>
      <c r="D1976" s="39"/>
      <c r="E1976" s="39"/>
      <c r="F1976" s="39"/>
    </row>
    <row r="1977" spans="2:6" x14ac:dyDescent="0.2">
      <c r="B1977" s="39"/>
      <c r="C1977" s="39"/>
      <c r="D1977" s="39"/>
      <c r="E1977" s="39"/>
      <c r="F1977" s="39"/>
    </row>
    <row r="1978" spans="2:6" x14ac:dyDescent="0.2">
      <c r="B1978" s="39"/>
      <c r="C1978" s="39"/>
      <c r="D1978" s="39"/>
      <c r="E1978" s="39"/>
      <c r="F1978" s="39"/>
    </row>
    <row r="1979" spans="2:6" x14ac:dyDescent="0.2">
      <c r="B1979" s="39"/>
      <c r="C1979" s="39"/>
      <c r="D1979" s="39"/>
      <c r="E1979" s="39"/>
      <c r="F1979" s="39"/>
    </row>
    <row r="1980" spans="2:6" x14ac:dyDescent="0.2">
      <c r="B1980" s="39"/>
      <c r="C1980" s="39"/>
      <c r="D1980" s="39"/>
      <c r="E1980" s="39"/>
      <c r="F1980" s="39"/>
    </row>
    <row r="1981" spans="2:6" x14ac:dyDescent="0.2">
      <c r="B1981" s="39"/>
      <c r="C1981" s="39"/>
      <c r="D1981" s="39"/>
      <c r="E1981" s="39"/>
      <c r="F1981" s="39"/>
    </row>
    <row r="1982" spans="2:6" x14ac:dyDescent="0.2">
      <c r="B1982" s="39"/>
      <c r="C1982" s="39"/>
      <c r="D1982" s="39"/>
      <c r="E1982" s="39"/>
      <c r="F1982" s="39"/>
    </row>
    <row r="1983" spans="2:6" x14ac:dyDescent="0.2">
      <c r="B1983" s="39"/>
      <c r="C1983" s="39"/>
      <c r="D1983" s="39"/>
      <c r="E1983" s="39"/>
      <c r="F1983" s="39"/>
    </row>
    <row r="1984" spans="2:6" x14ac:dyDescent="0.2">
      <c r="B1984" s="39"/>
      <c r="C1984" s="39"/>
      <c r="D1984" s="39"/>
      <c r="E1984" s="39"/>
      <c r="F1984" s="39"/>
    </row>
    <row r="1985" spans="2:6" x14ac:dyDescent="0.2">
      <c r="B1985" s="39"/>
      <c r="C1985" s="39"/>
      <c r="D1985" s="39"/>
      <c r="E1985" s="39"/>
      <c r="F1985" s="39"/>
    </row>
    <row r="1986" spans="2:6" x14ac:dyDescent="0.2">
      <c r="B1986" s="39"/>
      <c r="C1986" s="39"/>
      <c r="D1986" s="39"/>
      <c r="E1986" s="39"/>
      <c r="F1986" s="39"/>
    </row>
    <row r="1987" spans="2:6" x14ac:dyDescent="0.2">
      <c r="B1987" s="39"/>
      <c r="C1987" s="39"/>
      <c r="D1987" s="39"/>
      <c r="E1987" s="39"/>
      <c r="F1987" s="39"/>
    </row>
    <row r="1988" spans="2:6" x14ac:dyDescent="0.2">
      <c r="B1988" s="39"/>
      <c r="C1988" s="39"/>
      <c r="D1988" s="39"/>
      <c r="E1988" s="39"/>
      <c r="F1988" s="39"/>
    </row>
    <row r="1989" spans="2:6" x14ac:dyDescent="0.2">
      <c r="B1989" s="39"/>
      <c r="C1989" s="39"/>
      <c r="D1989" s="39"/>
      <c r="E1989" s="39"/>
      <c r="F1989" s="39"/>
    </row>
    <row r="1990" spans="2:6" x14ac:dyDescent="0.2">
      <c r="B1990" s="39"/>
      <c r="C1990" s="39"/>
      <c r="D1990" s="39"/>
      <c r="E1990" s="39"/>
      <c r="F1990" s="39"/>
    </row>
    <row r="1991" spans="2:6" x14ac:dyDescent="0.2">
      <c r="B1991" s="39"/>
      <c r="C1991" s="39"/>
      <c r="D1991" s="39"/>
      <c r="E1991" s="39"/>
      <c r="F1991" s="39"/>
    </row>
    <row r="1992" spans="2:6" x14ac:dyDescent="0.2">
      <c r="B1992" s="39"/>
      <c r="C1992" s="39"/>
      <c r="D1992" s="39"/>
      <c r="E1992" s="39"/>
      <c r="F1992" s="39"/>
    </row>
    <row r="1993" spans="2:6" x14ac:dyDescent="0.2">
      <c r="B1993" s="39"/>
      <c r="C1993" s="39"/>
      <c r="D1993" s="39"/>
      <c r="E1993" s="39"/>
      <c r="F1993" s="39"/>
    </row>
    <row r="1994" spans="2:6" x14ac:dyDescent="0.2">
      <c r="B1994" s="39"/>
      <c r="C1994" s="39"/>
      <c r="D1994" s="39"/>
      <c r="E1994" s="39"/>
      <c r="F1994" s="39"/>
    </row>
    <row r="1995" spans="2:6" x14ac:dyDescent="0.2">
      <c r="B1995" s="39"/>
      <c r="C1995" s="39"/>
      <c r="D1995" s="39"/>
      <c r="E1995" s="39"/>
      <c r="F1995" s="39"/>
    </row>
    <row r="1996" spans="2:6" x14ac:dyDescent="0.2">
      <c r="B1996" s="39"/>
      <c r="C1996" s="39"/>
      <c r="D1996" s="39"/>
      <c r="E1996" s="39"/>
      <c r="F1996" s="39"/>
    </row>
    <row r="1997" spans="2:6" x14ac:dyDescent="0.2">
      <c r="B1997" s="39"/>
      <c r="C1997" s="39"/>
      <c r="D1997" s="39"/>
      <c r="E1997" s="39"/>
      <c r="F1997" s="39"/>
    </row>
    <row r="1998" spans="2:6" x14ac:dyDescent="0.2">
      <c r="B1998" s="39"/>
      <c r="C1998" s="39"/>
      <c r="D1998" s="39"/>
      <c r="E1998" s="39"/>
      <c r="F1998" s="39"/>
    </row>
    <row r="1999" spans="2:6" x14ac:dyDescent="0.2">
      <c r="B1999" s="39"/>
      <c r="C1999" s="39"/>
      <c r="D1999" s="39"/>
      <c r="E1999" s="39"/>
      <c r="F1999" s="39"/>
    </row>
    <row r="2000" spans="2:6" x14ac:dyDescent="0.2">
      <c r="B2000" s="39"/>
      <c r="C2000" s="39"/>
      <c r="D2000" s="39"/>
      <c r="E2000" s="39"/>
      <c r="F2000" s="39"/>
    </row>
    <row r="2001" spans="2:6" x14ac:dyDescent="0.2">
      <c r="B2001" s="39"/>
      <c r="C2001" s="39"/>
      <c r="D2001" s="39"/>
      <c r="E2001" s="39"/>
      <c r="F2001" s="39"/>
    </row>
    <row r="2002" spans="2:6" x14ac:dyDescent="0.2">
      <c r="B2002" s="39"/>
      <c r="C2002" s="39"/>
      <c r="D2002" s="39"/>
      <c r="E2002" s="39"/>
      <c r="F2002" s="39"/>
    </row>
    <row r="2003" spans="2:6" x14ac:dyDescent="0.2">
      <c r="B2003" s="39"/>
      <c r="C2003" s="39"/>
      <c r="D2003" s="39"/>
      <c r="E2003" s="39"/>
      <c r="F2003" s="39"/>
    </row>
    <row r="2004" spans="2:6" x14ac:dyDescent="0.2">
      <c r="B2004" s="39"/>
      <c r="C2004" s="39"/>
      <c r="D2004" s="39"/>
      <c r="E2004" s="39"/>
      <c r="F2004" s="39"/>
    </row>
    <row r="2005" spans="2:6" x14ac:dyDescent="0.2">
      <c r="B2005" s="39"/>
      <c r="C2005" s="39"/>
      <c r="D2005" s="39"/>
      <c r="E2005" s="39"/>
      <c r="F2005" s="39"/>
    </row>
    <row r="2006" spans="2:6" x14ac:dyDescent="0.2">
      <c r="B2006" s="39"/>
      <c r="C2006" s="39"/>
      <c r="D2006" s="39"/>
      <c r="E2006" s="39"/>
      <c r="F2006" s="39"/>
    </row>
    <row r="2007" spans="2:6" x14ac:dyDescent="0.2">
      <c r="B2007" s="39"/>
      <c r="C2007" s="39"/>
      <c r="D2007" s="39"/>
      <c r="E2007" s="39"/>
      <c r="F2007" s="39"/>
    </row>
    <row r="2008" spans="2:6" x14ac:dyDescent="0.2">
      <c r="B2008" s="39"/>
      <c r="C2008" s="39"/>
      <c r="D2008" s="39"/>
      <c r="E2008" s="39"/>
      <c r="F2008" s="39"/>
    </row>
    <row r="2009" spans="2:6" x14ac:dyDescent="0.2">
      <c r="B2009" s="39"/>
      <c r="C2009" s="39"/>
      <c r="D2009" s="39"/>
      <c r="E2009" s="39"/>
      <c r="F2009" s="39"/>
    </row>
    <row r="2010" spans="2:6" x14ac:dyDescent="0.2">
      <c r="B2010" s="39"/>
      <c r="C2010" s="39"/>
      <c r="D2010" s="39"/>
      <c r="E2010" s="39"/>
      <c r="F2010" s="39"/>
    </row>
    <row r="2011" spans="2:6" x14ac:dyDescent="0.2">
      <c r="B2011" s="39"/>
      <c r="C2011" s="39"/>
      <c r="D2011" s="39"/>
      <c r="E2011" s="39"/>
      <c r="F2011" s="39"/>
    </row>
    <row r="2012" spans="2:6" x14ac:dyDescent="0.2">
      <c r="B2012" s="39"/>
      <c r="C2012" s="39"/>
      <c r="D2012" s="39"/>
      <c r="E2012" s="39"/>
      <c r="F2012" s="39"/>
    </row>
    <row r="2013" spans="2:6" x14ac:dyDescent="0.2">
      <c r="B2013" s="39"/>
      <c r="C2013" s="39"/>
      <c r="D2013" s="39"/>
      <c r="E2013" s="39"/>
      <c r="F2013" s="39"/>
    </row>
    <row r="2014" spans="2:6" x14ac:dyDescent="0.2">
      <c r="B2014" s="39"/>
      <c r="C2014" s="39"/>
      <c r="D2014" s="39"/>
      <c r="E2014" s="39"/>
      <c r="F2014" s="39"/>
    </row>
    <row r="2015" spans="2:6" x14ac:dyDescent="0.2">
      <c r="B2015" s="39"/>
      <c r="C2015" s="39"/>
      <c r="D2015" s="39"/>
      <c r="E2015" s="39"/>
      <c r="F2015" s="39"/>
    </row>
    <row r="2016" spans="2:6" x14ac:dyDescent="0.2">
      <c r="B2016" s="39"/>
      <c r="C2016" s="39"/>
      <c r="D2016" s="39"/>
      <c r="E2016" s="39"/>
      <c r="F2016" s="39"/>
    </row>
    <row r="2017" spans="2:6" x14ac:dyDescent="0.2">
      <c r="B2017" s="39"/>
      <c r="C2017" s="39"/>
      <c r="D2017" s="39"/>
      <c r="E2017" s="39"/>
      <c r="F2017" s="39"/>
    </row>
    <row r="2018" spans="2:6" x14ac:dyDescent="0.2">
      <c r="B2018" s="39"/>
      <c r="C2018" s="39"/>
      <c r="D2018" s="39"/>
      <c r="E2018" s="39"/>
      <c r="F2018" s="39"/>
    </row>
    <row r="2019" spans="2:6" x14ac:dyDescent="0.2">
      <c r="B2019" s="39"/>
      <c r="C2019" s="39"/>
      <c r="D2019" s="39"/>
      <c r="E2019" s="39"/>
      <c r="F2019" s="39"/>
    </row>
    <row r="2020" spans="2:6" x14ac:dyDescent="0.2">
      <c r="B2020" s="39"/>
      <c r="C2020" s="39"/>
      <c r="D2020" s="39"/>
      <c r="E2020" s="39"/>
      <c r="F2020" s="39"/>
    </row>
    <row r="2021" spans="2:6" x14ac:dyDescent="0.2">
      <c r="B2021" s="39"/>
      <c r="C2021" s="39"/>
      <c r="D2021" s="39"/>
      <c r="E2021" s="39"/>
      <c r="F2021" s="39"/>
    </row>
    <row r="2022" spans="2:6" x14ac:dyDescent="0.2">
      <c r="B2022" s="39"/>
      <c r="C2022" s="39"/>
      <c r="D2022" s="39"/>
      <c r="E2022" s="39"/>
      <c r="F2022" s="39"/>
    </row>
    <row r="2023" spans="2:6" x14ac:dyDescent="0.2">
      <c r="B2023" s="39"/>
      <c r="C2023" s="39"/>
      <c r="D2023" s="39"/>
      <c r="E2023" s="39"/>
      <c r="F2023" s="39"/>
    </row>
    <row r="2024" spans="2:6" x14ac:dyDescent="0.2">
      <c r="B2024" s="39"/>
      <c r="C2024" s="39"/>
      <c r="D2024" s="39"/>
      <c r="E2024" s="39"/>
      <c r="F2024" s="39"/>
    </row>
    <row r="2025" spans="2:6" x14ac:dyDescent="0.2">
      <c r="B2025" s="39"/>
      <c r="C2025" s="39"/>
      <c r="D2025" s="39"/>
      <c r="E2025" s="39"/>
      <c r="F2025" s="39"/>
    </row>
    <row r="2026" spans="2:6" x14ac:dyDescent="0.2">
      <c r="B2026" s="39"/>
      <c r="C2026" s="39"/>
      <c r="D2026" s="39"/>
      <c r="E2026" s="39"/>
      <c r="F2026" s="39"/>
    </row>
    <row r="2027" spans="2:6" x14ac:dyDescent="0.2">
      <c r="B2027" s="39"/>
      <c r="C2027" s="39"/>
      <c r="D2027" s="39"/>
      <c r="E2027" s="39"/>
      <c r="F2027" s="39"/>
    </row>
    <row r="2028" spans="2:6" x14ac:dyDescent="0.2">
      <c r="B2028" s="39"/>
      <c r="C2028" s="39"/>
      <c r="D2028" s="39"/>
      <c r="E2028" s="39"/>
      <c r="F2028" s="39"/>
    </row>
    <row r="2029" spans="2:6" x14ac:dyDescent="0.2">
      <c r="B2029" s="39"/>
      <c r="C2029" s="39"/>
      <c r="D2029" s="39"/>
      <c r="E2029" s="39"/>
      <c r="F2029" s="39"/>
    </row>
    <row r="2030" spans="2:6" x14ac:dyDescent="0.2">
      <c r="B2030" s="39"/>
      <c r="C2030" s="39"/>
      <c r="D2030" s="39"/>
      <c r="E2030" s="39"/>
      <c r="F2030" s="39"/>
    </row>
    <row r="2031" spans="2:6" x14ac:dyDescent="0.2">
      <c r="B2031" s="39"/>
      <c r="C2031" s="39"/>
      <c r="D2031" s="39"/>
      <c r="E2031" s="39"/>
      <c r="F2031" s="39"/>
    </row>
    <row r="2032" spans="2:6" x14ac:dyDescent="0.2">
      <c r="B2032" s="39"/>
      <c r="C2032" s="39"/>
      <c r="D2032" s="39"/>
      <c r="E2032" s="39"/>
      <c r="F2032" s="39"/>
    </row>
    <row r="2033" spans="2:6" x14ac:dyDescent="0.2">
      <c r="B2033" s="39"/>
      <c r="C2033" s="39"/>
      <c r="D2033" s="39"/>
      <c r="E2033" s="39"/>
      <c r="F2033" s="39"/>
    </row>
    <row r="2034" spans="2:6" x14ac:dyDescent="0.2">
      <c r="B2034" s="39"/>
      <c r="C2034" s="39"/>
      <c r="D2034" s="39"/>
      <c r="E2034" s="39"/>
      <c r="F2034" s="39"/>
    </row>
    <row r="2035" spans="2:6" x14ac:dyDescent="0.2">
      <c r="B2035" s="39"/>
      <c r="C2035" s="39"/>
      <c r="D2035" s="39"/>
      <c r="E2035" s="39"/>
      <c r="F2035" s="39"/>
    </row>
    <row r="2036" spans="2:6" x14ac:dyDescent="0.2">
      <c r="B2036" s="39"/>
      <c r="C2036" s="39"/>
      <c r="D2036" s="39"/>
      <c r="E2036" s="39"/>
      <c r="F2036" s="39"/>
    </row>
    <row r="2037" spans="2:6" x14ac:dyDescent="0.2">
      <c r="B2037" s="39"/>
      <c r="C2037" s="39"/>
      <c r="D2037" s="39"/>
      <c r="E2037" s="39"/>
      <c r="F2037" s="39"/>
    </row>
    <row r="2038" spans="2:6" x14ac:dyDescent="0.2">
      <c r="B2038" s="39"/>
      <c r="C2038" s="39"/>
      <c r="D2038" s="39"/>
      <c r="E2038" s="39"/>
      <c r="F2038" s="39"/>
    </row>
    <row r="2039" spans="2:6" x14ac:dyDescent="0.2">
      <c r="B2039" s="39"/>
      <c r="C2039" s="39"/>
      <c r="D2039" s="39"/>
      <c r="E2039" s="39"/>
      <c r="F2039" s="39"/>
    </row>
    <row r="2040" spans="2:6" x14ac:dyDescent="0.2">
      <c r="B2040" s="39"/>
      <c r="C2040" s="39"/>
      <c r="D2040" s="39"/>
      <c r="E2040" s="39"/>
      <c r="F2040" s="39"/>
    </row>
    <row r="2041" spans="2:6" x14ac:dyDescent="0.2">
      <c r="B2041" s="39"/>
      <c r="C2041" s="39"/>
      <c r="D2041" s="39"/>
      <c r="E2041" s="39"/>
      <c r="F2041" s="39"/>
    </row>
    <row r="2042" spans="2:6" x14ac:dyDescent="0.2">
      <c r="B2042" s="39"/>
      <c r="C2042" s="39"/>
      <c r="D2042" s="39"/>
      <c r="E2042" s="39"/>
      <c r="F2042" s="39"/>
    </row>
    <row r="2043" spans="2:6" x14ac:dyDescent="0.2">
      <c r="B2043" s="39"/>
      <c r="C2043" s="39"/>
      <c r="D2043" s="39"/>
      <c r="E2043" s="39"/>
      <c r="F2043" s="39"/>
    </row>
    <row r="2044" spans="2:6" x14ac:dyDescent="0.2">
      <c r="B2044" s="39"/>
      <c r="C2044" s="39"/>
      <c r="D2044" s="39"/>
      <c r="E2044" s="39"/>
      <c r="F2044" s="39"/>
    </row>
    <row r="2045" spans="2:6" x14ac:dyDescent="0.2">
      <c r="B2045" s="39"/>
      <c r="C2045" s="39"/>
      <c r="D2045" s="39"/>
      <c r="E2045" s="39"/>
      <c r="F2045" s="39"/>
    </row>
    <row r="2046" spans="2:6" x14ac:dyDescent="0.2">
      <c r="B2046" s="39"/>
      <c r="C2046" s="39"/>
      <c r="D2046" s="39"/>
      <c r="E2046" s="39"/>
      <c r="F2046" s="39"/>
    </row>
    <row r="2047" spans="2:6" x14ac:dyDescent="0.2">
      <c r="B2047" s="39"/>
      <c r="C2047" s="39"/>
      <c r="D2047" s="39"/>
      <c r="E2047" s="39"/>
      <c r="F2047" s="39"/>
    </row>
    <row r="2048" spans="2:6" x14ac:dyDescent="0.2">
      <c r="B2048" s="39"/>
      <c r="C2048" s="39"/>
      <c r="D2048" s="39"/>
      <c r="E2048" s="39"/>
      <c r="F2048" s="39"/>
    </row>
    <row r="2049" spans="2:6" x14ac:dyDescent="0.2">
      <c r="B2049" s="39"/>
      <c r="C2049" s="39"/>
      <c r="D2049" s="39"/>
      <c r="E2049" s="39"/>
      <c r="F2049" s="39"/>
    </row>
    <row r="2050" spans="2:6" x14ac:dyDescent="0.2">
      <c r="B2050" s="39"/>
      <c r="C2050" s="39"/>
      <c r="D2050" s="39"/>
      <c r="E2050" s="39"/>
      <c r="F2050" s="39"/>
    </row>
    <row r="2051" spans="2:6" x14ac:dyDescent="0.2">
      <c r="B2051" s="39"/>
      <c r="C2051" s="39"/>
      <c r="D2051" s="39"/>
      <c r="E2051" s="39"/>
      <c r="F2051" s="39"/>
    </row>
    <row r="2052" spans="2:6" x14ac:dyDescent="0.2">
      <c r="B2052" s="39"/>
      <c r="C2052" s="39"/>
      <c r="D2052" s="39"/>
      <c r="E2052" s="39"/>
      <c r="F2052" s="39"/>
    </row>
    <row r="2053" spans="2:6" x14ac:dyDescent="0.2">
      <c r="B2053" s="39"/>
      <c r="C2053" s="39"/>
      <c r="D2053" s="39"/>
      <c r="E2053" s="39"/>
      <c r="F2053" s="39"/>
    </row>
    <row r="2054" spans="2:6" x14ac:dyDescent="0.2">
      <c r="B2054" s="39"/>
      <c r="C2054" s="39"/>
      <c r="D2054" s="39"/>
      <c r="E2054" s="39"/>
      <c r="F2054" s="39"/>
    </row>
    <row r="2055" spans="2:6" x14ac:dyDescent="0.2">
      <c r="B2055" s="39"/>
      <c r="C2055" s="39"/>
      <c r="D2055" s="39"/>
      <c r="E2055" s="39"/>
      <c r="F2055" s="39"/>
    </row>
    <row r="2056" spans="2:6" x14ac:dyDescent="0.2">
      <c r="B2056" s="39"/>
      <c r="C2056" s="39"/>
      <c r="D2056" s="39"/>
      <c r="E2056" s="39"/>
      <c r="F2056" s="39"/>
    </row>
    <row r="2057" spans="2:6" x14ac:dyDescent="0.2">
      <c r="B2057" s="39"/>
      <c r="C2057" s="39"/>
      <c r="D2057" s="39"/>
      <c r="E2057" s="39"/>
      <c r="F2057" s="39"/>
    </row>
    <row r="2058" spans="2:6" x14ac:dyDescent="0.2">
      <c r="B2058" s="39"/>
      <c r="C2058" s="39"/>
      <c r="D2058" s="39"/>
      <c r="E2058" s="39"/>
      <c r="F2058" s="39"/>
    </row>
    <row r="2059" spans="2:6" x14ac:dyDescent="0.2">
      <c r="B2059" s="39"/>
      <c r="C2059" s="39"/>
      <c r="D2059" s="39"/>
      <c r="E2059" s="39"/>
      <c r="F2059" s="39"/>
    </row>
    <row r="2060" spans="2:6" x14ac:dyDescent="0.2">
      <c r="B2060" s="39"/>
      <c r="C2060" s="39"/>
      <c r="D2060" s="39"/>
      <c r="E2060" s="39"/>
      <c r="F2060" s="39"/>
    </row>
    <row r="2061" spans="2:6" x14ac:dyDescent="0.2">
      <c r="B2061" s="39"/>
      <c r="C2061" s="39"/>
      <c r="D2061" s="39"/>
      <c r="E2061" s="39"/>
      <c r="F2061" s="39"/>
    </row>
    <row r="2062" spans="2:6" x14ac:dyDescent="0.2">
      <c r="B2062" s="39"/>
      <c r="C2062" s="39"/>
      <c r="D2062" s="39"/>
      <c r="E2062" s="39"/>
      <c r="F2062" s="39"/>
    </row>
    <row r="2063" spans="2:6" x14ac:dyDescent="0.2">
      <c r="B2063" s="39"/>
      <c r="C2063" s="39"/>
      <c r="D2063" s="39"/>
      <c r="E2063" s="39"/>
      <c r="F2063" s="39"/>
    </row>
    <row r="2064" spans="2:6" x14ac:dyDescent="0.2">
      <c r="B2064" s="39"/>
      <c r="C2064" s="39"/>
      <c r="D2064" s="39"/>
      <c r="E2064" s="39"/>
      <c r="F2064" s="39"/>
    </row>
    <row r="2065" spans="2:6" x14ac:dyDescent="0.2">
      <c r="B2065" s="39"/>
      <c r="C2065" s="39"/>
      <c r="D2065" s="39"/>
      <c r="E2065" s="39"/>
      <c r="F2065" s="39"/>
    </row>
    <row r="2066" spans="2:6" x14ac:dyDescent="0.2">
      <c r="B2066" s="39"/>
      <c r="C2066" s="39"/>
      <c r="D2066" s="39"/>
      <c r="E2066" s="39"/>
      <c r="F2066" s="39"/>
    </row>
    <row r="2067" spans="2:6" x14ac:dyDescent="0.2">
      <c r="B2067" s="39"/>
      <c r="C2067" s="39"/>
      <c r="D2067" s="39"/>
      <c r="E2067" s="39"/>
      <c r="F2067" s="39"/>
    </row>
    <row r="2068" spans="2:6" x14ac:dyDescent="0.2">
      <c r="B2068" s="39"/>
      <c r="C2068" s="39"/>
      <c r="D2068" s="39"/>
      <c r="E2068" s="39"/>
      <c r="F2068" s="39"/>
    </row>
    <row r="2069" spans="2:6" x14ac:dyDescent="0.2">
      <c r="B2069" s="39"/>
      <c r="C2069" s="39"/>
      <c r="D2069" s="39"/>
      <c r="E2069" s="39"/>
      <c r="F2069" s="39"/>
    </row>
    <row r="2070" spans="2:6" x14ac:dyDescent="0.2">
      <c r="B2070" s="39"/>
      <c r="C2070" s="39"/>
      <c r="D2070" s="39"/>
      <c r="E2070" s="39"/>
      <c r="F2070" s="39"/>
    </row>
    <row r="2071" spans="2:6" x14ac:dyDescent="0.2">
      <c r="B2071" s="39"/>
      <c r="C2071" s="39"/>
      <c r="D2071" s="39"/>
      <c r="E2071" s="39"/>
      <c r="F2071" s="39"/>
    </row>
    <row r="2072" spans="2:6" x14ac:dyDescent="0.2">
      <c r="B2072" s="39"/>
      <c r="C2072" s="39"/>
      <c r="D2072" s="39"/>
      <c r="E2072" s="39"/>
      <c r="F2072" s="39"/>
    </row>
    <row r="2073" spans="2:6" x14ac:dyDescent="0.2">
      <c r="B2073" s="39"/>
      <c r="C2073" s="39"/>
      <c r="D2073" s="39"/>
      <c r="E2073" s="39"/>
      <c r="F2073" s="39"/>
    </row>
    <row r="2074" spans="2:6" x14ac:dyDescent="0.2">
      <c r="B2074" s="39"/>
      <c r="C2074" s="39"/>
      <c r="D2074" s="39"/>
      <c r="E2074" s="39"/>
      <c r="F2074" s="39"/>
    </row>
    <row r="2075" spans="2:6" x14ac:dyDescent="0.2">
      <c r="B2075" s="39"/>
      <c r="C2075" s="39"/>
      <c r="D2075" s="39"/>
      <c r="E2075" s="39"/>
      <c r="F2075" s="39"/>
    </row>
    <row r="2076" spans="2:6" x14ac:dyDescent="0.2">
      <c r="B2076" s="39"/>
      <c r="C2076" s="39"/>
      <c r="D2076" s="39"/>
      <c r="E2076" s="39"/>
      <c r="F2076" s="39"/>
    </row>
    <row r="2077" spans="2:6" x14ac:dyDescent="0.2">
      <c r="B2077" s="39"/>
      <c r="C2077" s="39"/>
      <c r="D2077" s="39"/>
      <c r="E2077" s="39"/>
      <c r="F2077" s="39"/>
    </row>
    <row r="2078" spans="2:6" x14ac:dyDescent="0.2">
      <c r="B2078" s="39"/>
      <c r="C2078" s="39"/>
      <c r="D2078" s="39"/>
      <c r="E2078" s="39"/>
      <c r="F2078" s="39"/>
    </row>
    <row r="2079" spans="2:6" x14ac:dyDescent="0.2">
      <c r="B2079" s="39"/>
      <c r="C2079" s="39"/>
      <c r="D2079" s="39"/>
      <c r="E2079" s="39"/>
      <c r="F2079" s="39"/>
    </row>
    <row r="2080" spans="2:6" x14ac:dyDescent="0.2">
      <c r="B2080" s="39"/>
      <c r="C2080" s="39"/>
      <c r="D2080" s="39"/>
      <c r="E2080" s="39"/>
      <c r="F2080" s="39"/>
    </row>
    <row r="2081" spans="2:6" x14ac:dyDescent="0.2">
      <c r="B2081" s="39"/>
      <c r="C2081" s="39"/>
      <c r="D2081" s="39"/>
      <c r="E2081" s="39"/>
      <c r="F2081" s="39"/>
    </row>
    <row r="2082" spans="2:6" x14ac:dyDescent="0.2">
      <c r="B2082" s="39"/>
      <c r="C2082" s="39"/>
      <c r="D2082" s="39"/>
      <c r="E2082" s="39"/>
      <c r="F2082" s="39"/>
    </row>
    <row r="2083" spans="2:6" x14ac:dyDescent="0.2">
      <c r="B2083" s="39"/>
      <c r="C2083" s="39"/>
      <c r="D2083" s="39"/>
      <c r="E2083" s="39"/>
      <c r="F2083" s="39"/>
    </row>
    <row r="2084" spans="2:6" x14ac:dyDescent="0.2">
      <c r="B2084" s="39"/>
      <c r="C2084" s="39"/>
      <c r="D2084" s="39"/>
      <c r="E2084" s="39"/>
      <c r="F2084" s="39"/>
    </row>
    <row r="2085" spans="2:6" x14ac:dyDescent="0.2">
      <c r="B2085" s="39"/>
      <c r="C2085" s="39"/>
      <c r="D2085" s="39"/>
      <c r="E2085" s="39"/>
      <c r="F2085" s="39"/>
    </row>
    <row r="2086" spans="2:6" x14ac:dyDescent="0.2">
      <c r="B2086" s="39"/>
      <c r="C2086" s="39"/>
      <c r="D2086" s="39"/>
      <c r="E2086" s="39"/>
      <c r="F2086" s="39"/>
    </row>
    <row r="2087" spans="2:6" x14ac:dyDescent="0.2">
      <c r="B2087" s="39"/>
      <c r="C2087" s="39"/>
      <c r="D2087" s="39"/>
      <c r="E2087" s="39"/>
      <c r="F2087" s="39"/>
    </row>
    <row r="2088" spans="2:6" x14ac:dyDescent="0.2">
      <c r="B2088" s="39"/>
      <c r="C2088" s="39"/>
      <c r="D2088" s="39"/>
      <c r="E2088" s="39"/>
      <c r="F2088" s="39"/>
    </row>
    <row r="2089" spans="2:6" x14ac:dyDescent="0.2">
      <c r="B2089" s="39"/>
      <c r="C2089" s="39"/>
      <c r="D2089" s="39"/>
      <c r="E2089" s="39"/>
      <c r="F2089" s="39"/>
    </row>
    <row r="2090" spans="2:6" x14ac:dyDescent="0.2">
      <c r="B2090" s="39"/>
      <c r="C2090" s="39"/>
      <c r="D2090" s="39"/>
      <c r="E2090" s="39"/>
      <c r="F2090" s="39"/>
    </row>
    <row r="2091" spans="2:6" x14ac:dyDescent="0.2">
      <c r="B2091" s="39"/>
      <c r="C2091" s="39"/>
      <c r="D2091" s="39"/>
      <c r="E2091" s="39"/>
      <c r="F2091" s="39"/>
    </row>
    <row r="2092" spans="2:6" x14ac:dyDescent="0.2">
      <c r="B2092" s="39"/>
      <c r="C2092" s="39"/>
      <c r="D2092" s="39"/>
      <c r="E2092" s="39"/>
      <c r="F2092" s="39"/>
    </row>
    <row r="2093" spans="2:6" x14ac:dyDescent="0.2">
      <c r="B2093" s="39"/>
      <c r="C2093" s="39"/>
      <c r="D2093" s="39"/>
      <c r="E2093" s="39"/>
      <c r="F2093" s="39"/>
    </row>
    <row r="2094" spans="2:6" x14ac:dyDescent="0.2">
      <c r="B2094" s="39"/>
      <c r="C2094" s="39"/>
      <c r="D2094" s="39"/>
      <c r="E2094" s="39"/>
      <c r="F2094" s="39"/>
    </row>
    <row r="2095" spans="2:6" x14ac:dyDescent="0.2">
      <c r="B2095" s="39"/>
      <c r="C2095" s="39"/>
      <c r="D2095" s="39"/>
      <c r="E2095" s="39"/>
      <c r="F2095" s="39"/>
    </row>
    <row r="2096" spans="2:6" x14ac:dyDescent="0.2">
      <c r="B2096" s="39"/>
      <c r="C2096" s="39"/>
      <c r="D2096" s="39"/>
      <c r="E2096" s="39"/>
      <c r="F2096" s="39"/>
    </row>
    <row r="2097" spans="2:6" x14ac:dyDescent="0.2">
      <c r="B2097" s="39"/>
      <c r="C2097" s="39"/>
      <c r="D2097" s="39"/>
      <c r="E2097" s="39"/>
      <c r="F2097" s="39"/>
    </row>
    <row r="2098" spans="2:6" x14ac:dyDescent="0.2">
      <c r="B2098" s="39"/>
      <c r="C2098" s="39"/>
      <c r="D2098" s="39"/>
      <c r="E2098" s="39"/>
      <c r="F2098" s="39"/>
    </row>
    <row r="2099" spans="2:6" x14ac:dyDescent="0.2">
      <c r="B2099" s="39"/>
      <c r="C2099" s="39"/>
      <c r="D2099" s="39"/>
      <c r="E2099" s="39"/>
      <c r="F2099" s="39"/>
    </row>
    <row r="2100" spans="2:6" x14ac:dyDescent="0.2">
      <c r="B2100" s="39"/>
      <c r="C2100" s="39"/>
      <c r="D2100" s="39"/>
      <c r="E2100" s="39"/>
      <c r="F2100" s="39"/>
    </row>
    <row r="2101" spans="2:6" x14ac:dyDescent="0.2">
      <c r="B2101" s="39"/>
      <c r="C2101" s="39"/>
      <c r="D2101" s="39"/>
      <c r="E2101" s="39"/>
      <c r="F2101" s="39"/>
    </row>
    <row r="2102" spans="2:6" x14ac:dyDescent="0.2">
      <c r="B2102" s="39"/>
      <c r="C2102" s="39"/>
      <c r="D2102" s="39"/>
      <c r="E2102" s="39"/>
      <c r="F2102" s="39"/>
    </row>
    <row r="2103" spans="2:6" x14ac:dyDescent="0.2">
      <c r="B2103" s="39"/>
      <c r="C2103" s="39"/>
      <c r="D2103" s="39"/>
      <c r="E2103" s="39"/>
      <c r="F2103" s="39"/>
    </row>
    <row r="2104" spans="2:6" x14ac:dyDescent="0.2">
      <c r="B2104" s="39"/>
      <c r="C2104" s="39"/>
      <c r="D2104" s="39"/>
      <c r="E2104" s="39"/>
      <c r="F2104" s="39"/>
    </row>
    <row r="2105" spans="2:6" x14ac:dyDescent="0.2">
      <c r="B2105" s="39"/>
      <c r="C2105" s="39"/>
      <c r="D2105" s="39"/>
      <c r="E2105" s="39"/>
      <c r="F2105" s="39"/>
    </row>
    <row r="2106" spans="2:6" x14ac:dyDescent="0.2">
      <c r="B2106" s="39"/>
      <c r="C2106" s="39"/>
      <c r="D2106" s="39"/>
      <c r="E2106" s="39"/>
      <c r="F2106" s="39"/>
    </row>
    <row r="2107" spans="2:6" x14ac:dyDescent="0.2">
      <c r="B2107" s="39"/>
      <c r="C2107" s="39"/>
      <c r="D2107" s="39"/>
      <c r="E2107" s="39"/>
      <c r="F2107" s="39"/>
    </row>
    <row r="2108" spans="2:6" x14ac:dyDescent="0.2">
      <c r="B2108" s="39"/>
      <c r="C2108" s="39"/>
      <c r="D2108" s="39"/>
      <c r="E2108" s="39"/>
      <c r="F2108" s="39"/>
    </row>
    <row r="2109" spans="2:6" x14ac:dyDescent="0.2">
      <c r="B2109" s="39"/>
      <c r="C2109" s="39"/>
      <c r="D2109" s="39"/>
      <c r="E2109" s="39"/>
      <c r="F2109" s="39"/>
    </row>
    <row r="2110" spans="2:6" x14ac:dyDescent="0.2">
      <c r="B2110" s="39"/>
      <c r="C2110" s="39"/>
      <c r="D2110" s="39"/>
      <c r="E2110" s="39"/>
      <c r="F2110" s="39"/>
    </row>
    <row r="2111" spans="2:6" x14ac:dyDescent="0.2">
      <c r="B2111" s="39"/>
      <c r="C2111" s="39"/>
      <c r="D2111" s="39"/>
      <c r="E2111" s="39"/>
      <c r="F2111" s="39"/>
    </row>
    <row r="2112" spans="2:6" x14ac:dyDescent="0.2">
      <c r="B2112" s="39"/>
      <c r="C2112" s="39"/>
      <c r="D2112" s="39"/>
      <c r="E2112" s="39"/>
      <c r="F2112" s="39"/>
    </row>
    <row r="2113" spans="2:6" x14ac:dyDescent="0.2">
      <c r="B2113" s="39"/>
      <c r="C2113" s="39"/>
      <c r="D2113" s="39"/>
      <c r="E2113" s="39"/>
      <c r="F2113" s="39"/>
    </row>
    <row r="2114" spans="2:6" x14ac:dyDescent="0.2">
      <c r="B2114" s="39"/>
      <c r="C2114" s="39"/>
      <c r="D2114" s="39"/>
      <c r="E2114" s="39"/>
      <c r="F2114" s="39"/>
    </row>
    <row r="2115" spans="2:6" x14ac:dyDescent="0.2">
      <c r="B2115" s="39"/>
      <c r="C2115" s="39"/>
      <c r="D2115" s="39"/>
      <c r="E2115" s="39"/>
      <c r="F2115" s="39"/>
    </row>
    <row r="2116" spans="2:6" x14ac:dyDescent="0.2">
      <c r="B2116" s="39"/>
      <c r="C2116" s="39"/>
      <c r="D2116" s="39"/>
      <c r="E2116" s="39"/>
      <c r="F2116" s="39"/>
    </row>
    <row r="2117" spans="2:6" x14ac:dyDescent="0.2">
      <c r="B2117" s="39"/>
      <c r="C2117" s="39"/>
      <c r="D2117" s="39"/>
      <c r="E2117" s="39"/>
      <c r="F2117" s="39"/>
    </row>
    <row r="2118" spans="2:6" x14ac:dyDescent="0.2">
      <c r="B2118" s="39"/>
      <c r="C2118" s="39"/>
      <c r="D2118" s="39"/>
      <c r="E2118" s="39"/>
      <c r="F2118" s="39"/>
    </row>
    <row r="2119" spans="2:6" x14ac:dyDescent="0.2">
      <c r="B2119" s="39"/>
      <c r="C2119" s="39"/>
      <c r="D2119" s="39"/>
      <c r="E2119" s="39"/>
      <c r="F2119" s="39"/>
    </row>
    <row r="2120" spans="2:6" x14ac:dyDescent="0.2">
      <c r="B2120" s="39"/>
      <c r="C2120" s="39"/>
      <c r="D2120" s="39"/>
      <c r="E2120" s="39"/>
      <c r="F2120" s="39"/>
    </row>
    <row r="2121" spans="2:6" x14ac:dyDescent="0.2">
      <c r="B2121" s="39"/>
      <c r="C2121" s="39"/>
      <c r="D2121" s="39"/>
      <c r="E2121" s="39"/>
      <c r="F2121" s="39"/>
    </row>
    <row r="2122" spans="2:6" x14ac:dyDescent="0.2">
      <c r="B2122" s="39"/>
      <c r="C2122" s="39"/>
      <c r="D2122" s="39"/>
      <c r="E2122" s="39"/>
      <c r="F2122" s="39"/>
    </row>
    <row r="2123" spans="2:6" x14ac:dyDescent="0.2">
      <c r="B2123" s="39"/>
      <c r="C2123" s="39"/>
      <c r="D2123" s="39"/>
      <c r="E2123" s="39"/>
      <c r="F2123" s="39"/>
    </row>
    <row r="2124" spans="2:6" x14ac:dyDescent="0.2">
      <c r="B2124" s="39"/>
      <c r="C2124" s="39"/>
      <c r="D2124" s="39"/>
      <c r="E2124" s="39"/>
      <c r="F2124" s="39"/>
    </row>
    <row r="2125" spans="2:6" x14ac:dyDescent="0.2">
      <c r="B2125" s="39"/>
      <c r="C2125" s="39"/>
      <c r="D2125" s="39"/>
      <c r="E2125" s="39"/>
      <c r="F2125" s="39"/>
    </row>
    <row r="2126" spans="2:6" x14ac:dyDescent="0.2">
      <c r="B2126" s="39"/>
      <c r="C2126" s="39"/>
      <c r="D2126" s="39"/>
      <c r="E2126" s="39"/>
      <c r="F2126" s="39"/>
    </row>
    <row r="2127" spans="2:6" x14ac:dyDescent="0.2">
      <c r="B2127" s="39"/>
      <c r="C2127" s="39"/>
      <c r="D2127" s="39"/>
      <c r="E2127" s="39"/>
      <c r="F2127" s="39"/>
    </row>
    <row r="2128" spans="2:6" x14ac:dyDescent="0.2">
      <c r="B2128" s="39"/>
      <c r="C2128" s="39"/>
      <c r="D2128" s="39"/>
      <c r="E2128" s="39"/>
      <c r="F2128" s="39"/>
    </row>
    <row r="2129" spans="2:6" x14ac:dyDescent="0.2">
      <c r="B2129" s="39"/>
      <c r="C2129" s="39"/>
      <c r="D2129" s="39"/>
      <c r="E2129" s="39"/>
      <c r="F2129" s="39"/>
    </row>
    <row r="2130" spans="2:6" x14ac:dyDescent="0.2">
      <c r="B2130" s="39"/>
      <c r="C2130" s="39"/>
      <c r="D2130" s="39"/>
      <c r="E2130" s="39"/>
      <c r="F2130" s="39"/>
    </row>
    <row r="2131" spans="2:6" x14ac:dyDescent="0.2">
      <c r="B2131" s="39"/>
      <c r="C2131" s="39"/>
      <c r="D2131" s="39"/>
      <c r="E2131" s="39"/>
      <c r="F2131" s="39"/>
    </row>
    <row r="2132" spans="2:6" x14ac:dyDescent="0.2">
      <c r="B2132" s="39"/>
      <c r="C2132" s="39"/>
      <c r="D2132" s="39"/>
      <c r="E2132" s="39"/>
      <c r="F2132" s="39"/>
    </row>
    <row r="2133" spans="2:6" x14ac:dyDescent="0.2">
      <c r="B2133" s="39"/>
      <c r="C2133" s="39"/>
      <c r="D2133" s="39"/>
      <c r="E2133" s="39"/>
      <c r="F2133" s="39"/>
    </row>
    <row r="2134" spans="2:6" x14ac:dyDescent="0.2">
      <c r="B2134" s="39"/>
      <c r="C2134" s="39"/>
      <c r="D2134" s="39"/>
      <c r="E2134" s="39"/>
      <c r="F2134" s="39"/>
    </row>
    <row r="2135" spans="2:6" x14ac:dyDescent="0.2">
      <c r="B2135" s="39"/>
      <c r="C2135" s="39"/>
      <c r="D2135" s="39"/>
      <c r="E2135" s="39"/>
      <c r="F2135" s="39"/>
    </row>
    <row r="2136" spans="2:6" x14ac:dyDescent="0.2">
      <c r="B2136" s="39"/>
      <c r="C2136" s="39"/>
      <c r="D2136" s="39"/>
      <c r="E2136" s="39"/>
      <c r="F2136" s="39"/>
    </row>
    <row r="2137" spans="2:6" x14ac:dyDescent="0.2">
      <c r="B2137" s="39"/>
      <c r="C2137" s="39"/>
      <c r="D2137" s="39"/>
      <c r="E2137" s="39"/>
      <c r="F2137" s="39"/>
    </row>
    <row r="2138" spans="2:6" x14ac:dyDescent="0.2">
      <c r="B2138" s="39"/>
      <c r="C2138" s="39"/>
      <c r="D2138" s="39"/>
      <c r="E2138" s="39"/>
      <c r="F2138" s="39"/>
    </row>
    <row r="2139" spans="2:6" x14ac:dyDescent="0.2">
      <c r="B2139" s="39"/>
      <c r="C2139" s="39"/>
      <c r="D2139" s="39"/>
      <c r="E2139" s="39"/>
      <c r="F2139" s="39"/>
    </row>
    <row r="2140" spans="2:6" x14ac:dyDescent="0.2">
      <c r="B2140" s="39"/>
      <c r="C2140" s="39"/>
      <c r="D2140" s="39"/>
      <c r="E2140" s="39"/>
      <c r="F2140" s="39"/>
    </row>
    <row r="2141" spans="2:6" x14ac:dyDescent="0.2">
      <c r="B2141" s="39"/>
      <c r="C2141" s="39"/>
      <c r="D2141" s="39"/>
      <c r="E2141" s="39"/>
      <c r="F2141" s="39"/>
    </row>
    <row r="2142" spans="2:6" x14ac:dyDescent="0.2">
      <c r="B2142" s="39"/>
      <c r="C2142" s="39"/>
      <c r="D2142" s="39"/>
      <c r="E2142" s="39"/>
      <c r="F2142" s="39"/>
    </row>
    <row r="2143" spans="2:6" x14ac:dyDescent="0.2">
      <c r="B2143" s="39"/>
      <c r="C2143" s="39"/>
      <c r="D2143" s="39"/>
      <c r="E2143" s="39"/>
      <c r="F2143" s="39"/>
    </row>
    <row r="2144" spans="2:6" x14ac:dyDescent="0.2">
      <c r="B2144" s="39"/>
      <c r="C2144" s="39"/>
      <c r="D2144" s="39"/>
      <c r="E2144" s="39"/>
      <c r="F2144" s="39"/>
    </row>
    <row r="2145" spans="2:6" x14ac:dyDescent="0.2">
      <c r="B2145" s="39"/>
      <c r="C2145" s="39"/>
      <c r="D2145" s="39"/>
      <c r="E2145" s="39"/>
      <c r="F2145" s="39"/>
    </row>
    <row r="2146" spans="2:6" x14ac:dyDescent="0.2">
      <c r="B2146" s="39"/>
      <c r="C2146" s="39"/>
      <c r="D2146" s="39"/>
      <c r="E2146" s="39"/>
      <c r="F2146" s="39"/>
    </row>
    <row r="2147" spans="2:6" x14ac:dyDescent="0.2">
      <c r="B2147" s="39"/>
      <c r="C2147" s="39"/>
      <c r="D2147" s="39"/>
      <c r="E2147" s="39"/>
      <c r="F2147" s="39"/>
    </row>
    <row r="2148" spans="2:6" x14ac:dyDescent="0.2">
      <c r="B2148" s="39"/>
      <c r="C2148" s="39"/>
      <c r="D2148" s="39"/>
      <c r="E2148" s="39"/>
      <c r="F2148" s="39"/>
    </row>
    <row r="2149" spans="2:6" x14ac:dyDescent="0.2">
      <c r="B2149" s="39"/>
      <c r="C2149" s="39"/>
      <c r="D2149" s="39"/>
      <c r="E2149" s="39"/>
      <c r="F2149" s="39"/>
    </row>
    <row r="2150" spans="2:6" x14ac:dyDescent="0.2">
      <c r="B2150" s="39"/>
      <c r="C2150" s="39"/>
      <c r="D2150" s="39"/>
      <c r="E2150" s="39"/>
      <c r="F2150" s="39"/>
    </row>
    <row r="2151" spans="2:6" x14ac:dyDescent="0.2">
      <c r="B2151" s="39"/>
      <c r="C2151" s="39"/>
      <c r="D2151" s="39"/>
      <c r="E2151" s="39"/>
      <c r="F2151" s="39"/>
    </row>
    <row r="2152" spans="2:6" x14ac:dyDescent="0.2">
      <c r="B2152" s="39"/>
      <c r="C2152" s="39"/>
      <c r="D2152" s="39"/>
      <c r="E2152" s="39"/>
      <c r="F2152" s="39"/>
    </row>
    <row r="2153" spans="2:6" x14ac:dyDescent="0.2">
      <c r="B2153" s="39"/>
      <c r="C2153" s="39"/>
      <c r="D2153" s="39"/>
      <c r="E2153" s="39"/>
      <c r="F2153" s="39"/>
    </row>
    <row r="2154" spans="2:6" x14ac:dyDescent="0.2">
      <c r="B2154" s="39"/>
      <c r="C2154" s="39"/>
      <c r="D2154" s="39"/>
      <c r="E2154" s="39"/>
      <c r="F2154" s="39"/>
    </row>
    <row r="2155" spans="2:6" x14ac:dyDescent="0.2">
      <c r="B2155" s="39"/>
      <c r="C2155" s="39"/>
      <c r="D2155" s="39"/>
      <c r="E2155" s="39"/>
      <c r="F2155" s="39"/>
    </row>
    <row r="2156" spans="2:6" x14ac:dyDescent="0.2">
      <c r="B2156" s="39"/>
      <c r="C2156" s="39"/>
      <c r="D2156" s="39"/>
      <c r="E2156" s="39"/>
      <c r="F2156" s="39"/>
    </row>
    <row r="2157" spans="2:6" x14ac:dyDescent="0.2">
      <c r="B2157" s="39"/>
      <c r="C2157" s="39"/>
      <c r="D2157" s="39"/>
      <c r="E2157" s="39"/>
      <c r="F2157" s="39"/>
    </row>
    <row r="2158" spans="2:6" x14ac:dyDescent="0.2">
      <c r="B2158" s="39"/>
      <c r="C2158" s="39"/>
      <c r="D2158" s="39"/>
      <c r="E2158" s="39"/>
      <c r="F2158" s="39"/>
    </row>
    <row r="2159" spans="2:6" x14ac:dyDescent="0.2">
      <c r="B2159" s="39"/>
      <c r="C2159" s="39"/>
      <c r="D2159" s="39"/>
      <c r="E2159" s="39"/>
      <c r="F2159" s="39"/>
    </row>
    <row r="2160" spans="2:6" x14ac:dyDescent="0.2">
      <c r="B2160" s="39"/>
      <c r="C2160" s="39"/>
      <c r="D2160" s="39"/>
      <c r="E2160" s="39"/>
      <c r="F2160" s="39"/>
    </row>
    <row r="2161" spans="2:6" x14ac:dyDescent="0.2">
      <c r="B2161" s="39"/>
      <c r="C2161" s="39"/>
      <c r="D2161" s="39"/>
      <c r="E2161" s="39"/>
      <c r="F2161" s="39"/>
    </row>
    <row r="2162" spans="2:6" x14ac:dyDescent="0.2">
      <c r="B2162" s="39"/>
      <c r="C2162" s="39"/>
      <c r="D2162" s="39"/>
      <c r="E2162" s="39"/>
      <c r="F2162" s="39"/>
    </row>
    <row r="2163" spans="2:6" x14ac:dyDescent="0.2">
      <c r="B2163" s="39"/>
      <c r="C2163" s="39"/>
      <c r="D2163" s="39"/>
      <c r="E2163" s="39"/>
      <c r="F2163" s="39"/>
    </row>
    <row r="2164" spans="2:6" x14ac:dyDescent="0.2">
      <c r="B2164" s="39"/>
      <c r="C2164" s="39"/>
      <c r="D2164" s="39"/>
      <c r="E2164" s="39"/>
      <c r="F2164" s="39"/>
    </row>
    <row r="2165" spans="2:6" x14ac:dyDescent="0.2">
      <c r="B2165" s="39"/>
      <c r="C2165" s="39"/>
      <c r="D2165" s="39"/>
      <c r="E2165" s="39"/>
      <c r="F2165" s="39"/>
    </row>
    <row r="2166" spans="2:6" x14ac:dyDescent="0.2">
      <c r="B2166" s="39"/>
      <c r="C2166" s="39"/>
      <c r="D2166" s="39"/>
      <c r="E2166" s="39"/>
      <c r="F2166" s="39"/>
    </row>
    <row r="2167" spans="2:6" x14ac:dyDescent="0.2">
      <c r="B2167" s="39"/>
      <c r="C2167" s="39"/>
      <c r="D2167" s="39"/>
      <c r="E2167" s="39"/>
      <c r="F2167" s="39"/>
    </row>
    <row r="2168" spans="2:6" x14ac:dyDescent="0.2">
      <c r="B2168" s="39"/>
      <c r="C2168" s="39"/>
      <c r="D2168" s="39"/>
      <c r="E2168" s="39"/>
      <c r="F2168" s="39"/>
    </row>
    <row r="2169" spans="2:6" x14ac:dyDescent="0.2">
      <c r="B2169" s="39"/>
      <c r="C2169" s="39"/>
      <c r="D2169" s="39"/>
      <c r="E2169" s="39"/>
      <c r="F2169" s="39"/>
    </row>
    <row r="2170" spans="2:6" x14ac:dyDescent="0.2">
      <c r="B2170" s="39"/>
      <c r="C2170" s="39"/>
      <c r="D2170" s="39"/>
      <c r="E2170" s="39"/>
      <c r="F2170" s="39"/>
    </row>
    <row r="2171" spans="2:6" x14ac:dyDescent="0.2">
      <c r="B2171" s="39"/>
      <c r="C2171" s="39"/>
      <c r="D2171" s="39"/>
      <c r="E2171" s="39"/>
      <c r="F2171" s="39"/>
    </row>
    <row r="2172" spans="2:6" x14ac:dyDescent="0.2">
      <c r="B2172" s="39"/>
      <c r="C2172" s="39"/>
      <c r="D2172" s="39"/>
      <c r="E2172" s="39"/>
      <c r="F2172" s="39"/>
    </row>
    <row r="2173" spans="2:6" x14ac:dyDescent="0.2">
      <c r="B2173" s="39"/>
      <c r="C2173" s="39"/>
      <c r="D2173" s="39"/>
      <c r="E2173" s="39"/>
      <c r="F2173" s="39"/>
    </row>
    <row r="2174" spans="2:6" x14ac:dyDescent="0.2">
      <c r="B2174" s="39"/>
      <c r="C2174" s="39"/>
      <c r="D2174" s="39"/>
      <c r="E2174" s="39"/>
      <c r="F2174" s="39"/>
    </row>
    <row r="2175" spans="2:6" x14ac:dyDescent="0.2">
      <c r="B2175" s="39"/>
      <c r="C2175" s="39"/>
      <c r="D2175" s="39"/>
      <c r="E2175" s="39"/>
      <c r="F2175" s="39"/>
    </row>
    <row r="2176" spans="2:6" x14ac:dyDescent="0.2">
      <c r="B2176" s="39"/>
      <c r="C2176" s="39"/>
      <c r="D2176" s="39"/>
      <c r="E2176" s="39"/>
      <c r="F2176" s="39"/>
    </row>
    <row r="2177" spans="2:6" x14ac:dyDescent="0.2">
      <c r="B2177" s="39"/>
      <c r="C2177" s="39"/>
      <c r="D2177" s="39"/>
      <c r="E2177" s="39"/>
      <c r="F2177" s="39"/>
    </row>
    <row r="2178" spans="2:6" x14ac:dyDescent="0.2">
      <c r="B2178" s="39"/>
      <c r="C2178" s="39"/>
      <c r="D2178" s="39"/>
      <c r="E2178" s="39"/>
      <c r="F2178" s="39"/>
    </row>
    <row r="2179" spans="2:6" x14ac:dyDescent="0.2">
      <c r="B2179" s="39"/>
      <c r="C2179" s="39"/>
      <c r="D2179" s="39"/>
      <c r="E2179" s="39"/>
      <c r="F2179" s="39"/>
    </row>
    <row r="2180" spans="2:6" x14ac:dyDescent="0.2">
      <c r="B2180" s="39"/>
      <c r="C2180" s="39"/>
      <c r="D2180" s="39"/>
      <c r="E2180" s="39"/>
      <c r="F2180" s="39"/>
    </row>
    <row r="2181" spans="2:6" x14ac:dyDescent="0.2">
      <c r="B2181" s="39"/>
      <c r="C2181" s="39"/>
      <c r="D2181" s="39"/>
      <c r="E2181" s="39"/>
      <c r="F2181" s="39"/>
    </row>
    <row r="2182" spans="2:6" x14ac:dyDescent="0.2">
      <c r="B2182" s="39"/>
      <c r="C2182" s="39"/>
      <c r="D2182" s="39"/>
      <c r="E2182" s="39"/>
      <c r="F2182" s="39"/>
    </row>
    <row r="2183" spans="2:6" x14ac:dyDescent="0.2">
      <c r="B2183" s="39"/>
      <c r="C2183" s="39"/>
      <c r="D2183" s="39"/>
      <c r="E2183" s="39"/>
      <c r="F2183" s="39"/>
    </row>
    <row r="2184" spans="2:6" x14ac:dyDescent="0.2">
      <c r="B2184" s="39"/>
      <c r="C2184" s="39"/>
      <c r="D2184" s="39"/>
      <c r="E2184" s="39"/>
      <c r="F2184" s="39"/>
    </row>
    <row r="2185" spans="2:6" x14ac:dyDescent="0.2">
      <c r="B2185" s="39"/>
      <c r="C2185" s="39"/>
      <c r="D2185" s="39"/>
      <c r="E2185" s="39"/>
      <c r="F2185" s="39"/>
    </row>
    <row r="2186" spans="2:6" x14ac:dyDescent="0.2">
      <c r="B2186" s="39"/>
      <c r="C2186" s="39"/>
      <c r="D2186" s="39"/>
      <c r="E2186" s="39"/>
      <c r="F2186" s="39"/>
    </row>
    <row r="2187" spans="2:6" x14ac:dyDescent="0.2">
      <c r="B2187" s="39"/>
      <c r="C2187" s="39"/>
      <c r="D2187" s="39"/>
      <c r="E2187" s="39"/>
      <c r="F2187" s="39"/>
    </row>
    <row r="2188" spans="2:6" x14ac:dyDescent="0.2">
      <c r="B2188" s="39"/>
      <c r="C2188" s="39"/>
      <c r="D2188" s="39"/>
      <c r="E2188" s="39"/>
      <c r="F2188" s="39"/>
    </row>
    <row r="2189" spans="2:6" x14ac:dyDescent="0.2">
      <c r="B2189" s="39"/>
      <c r="C2189" s="39"/>
      <c r="D2189" s="39"/>
      <c r="E2189" s="39"/>
      <c r="F2189" s="39"/>
    </row>
    <row r="2190" spans="2:6" x14ac:dyDescent="0.2">
      <c r="B2190" s="39"/>
      <c r="C2190" s="39"/>
      <c r="D2190" s="39"/>
      <c r="E2190" s="39"/>
      <c r="F2190" s="39"/>
    </row>
    <row r="2191" spans="2:6" x14ac:dyDescent="0.2">
      <c r="B2191" s="39"/>
      <c r="C2191" s="39"/>
      <c r="D2191" s="39"/>
      <c r="E2191" s="39"/>
      <c r="F2191" s="39"/>
    </row>
    <row r="2192" spans="2:6" x14ac:dyDescent="0.2">
      <c r="B2192" s="39"/>
      <c r="C2192" s="39"/>
      <c r="D2192" s="39"/>
      <c r="E2192" s="39"/>
      <c r="F2192" s="39"/>
    </row>
    <row r="2193" spans="2:6" x14ac:dyDescent="0.2">
      <c r="B2193" s="39"/>
      <c r="C2193" s="39"/>
      <c r="D2193" s="39"/>
      <c r="E2193" s="39"/>
      <c r="F2193" s="39"/>
    </row>
    <row r="2194" spans="2:6" x14ac:dyDescent="0.2">
      <c r="B2194" s="39"/>
      <c r="C2194" s="39"/>
      <c r="D2194" s="39"/>
      <c r="E2194" s="39"/>
      <c r="F2194" s="39"/>
    </row>
    <row r="2195" spans="2:6" x14ac:dyDescent="0.2">
      <c r="B2195" s="39"/>
      <c r="C2195" s="39"/>
      <c r="D2195" s="39"/>
      <c r="E2195" s="39"/>
      <c r="F2195" s="39"/>
    </row>
    <row r="2196" spans="2:6" x14ac:dyDescent="0.2">
      <c r="B2196" s="39"/>
      <c r="C2196" s="39"/>
      <c r="D2196" s="39"/>
      <c r="E2196" s="39"/>
      <c r="F2196" s="39"/>
    </row>
    <row r="2197" spans="2:6" x14ac:dyDescent="0.2">
      <c r="B2197" s="39"/>
      <c r="C2197" s="39"/>
      <c r="D2197" s="39"/>
      <c r="E2197" s="39"/>
      <c r="F2197" s="39"/>
    </row>
    <row r="2198" spans="2:6" x14ac:dyDescent="0.2">
      <c r="B2198" s="39"/>
      <c r="C2198" s="39"/>
      <c r="D2198" s="39"/>
      <c r="E2198" s="39"/>
      <c r="F2198" s="39"/>
    </row>
    <row r="2199" spans="2:6" x14ac:dyDescent="0.2">
      <c r="B2199" s="39"/>
      <c r="C2199" s="39"/>
      <c r="D2199" s="39"/>
      <c r="E2199" s="39"/>
      <c r="F2199" s="39"/>
    </row>
    <row r="2200" spans="2:6" x14ac:dyDescent="0.2">
      <c r="B2200" s="39"/>
      <c r="C2200" s="39"/>
      <c r="D2200" s="39"/>
      <c r="E2200" s="39"/>
      <c r="F2200" s="39"/>
    </row>
    <row r="2201" spans="2:6" x14ac:dyDescent="0.2">
      <c r="B2201" s="39"/>
      <c r="C2201" s="39"/>
      <c r="D2201" s="39"/>
      <c r="E2201" s="39"/>
      <c r="F2201" s="39"/>
    </row>
    <row r="2202" spans="2:6" x14ac:dyDescent="0.2">
      <c r="B2202" s="39"/>
      <c r="C2202" s="39"/>
      <c r="D2202" s="39"/>
      <c r="E2202" s="39"/>
      <c r="F2202" s="39"/>
    </row>
    <row r="2203" spans="2:6" x14ac:dyDescent="0.2">
      <c r="B2203" s="39"/>
      <c r="C2203" s="39"/>
      <c r="D2203" s="39"/>
      <c r="E2203" s="39"/>
      <c r="F2203" s="39"/>
    </row>
    <row r="2204" spans="2:6" x14ac:dyDescent="0.2">
      <c r="B2204" s="39"/>
      <c r="C2204" s="39"/>
      <c r="D2204" s="39"/>
      <c r="E2204" s="39"/>
      <c r="F2204" s="39"/>
    </row>
    <row r="2205" spans="2:6" x14ac:dyDescent="0.2">
      <c r="B2205" s="39"/>
      <c r="C2205" s="39"/>
      <c r="D2205" s="39"/>
      <c r="E2205" s="39"/>
      <c r="F2205" s="39"/>
    </row>
    <row r="2206" spans="2:6" x14ac:dyDescent="0.2">
      <c r="B2206" s="39"/>
      <c r="C2206" s="39"/>
      <c r="D2206" s="39"/>
      <c r="E2206" s="39"/>
      <c r="F2206" s="39"/>
    </row>
    <row r="2207" spans="2:6" x14ac:dyDescent="0.2">
      <c r="B2207" s="39"/>
      <c r="C2207" s="39"/>
      <c r="D2207" s="39"/>
      <c r="E2207" s="39"/>
      <c r="F2207" s="39"/>
    </row>
    <row r="2208" spans="2:6" x14ac:dyDescent="0.2">
      <c r="B2208" s="39"/>
      <c r="C2208" s="39"/>
      <c r="D2208" s="39"/>
      <c r="E2208" s="39"/>
      <c r="F2208" s="39"/>
    </row>
    <row r="2209" spans="2:6" x14ac:dyDescent="0.2">
      <c r="B2209" s="39"/>
      <c r="C2209" s="39"/>
      <c r="D2209" s="39"/>
      <c r="E2209" s="39"/>
      <c r="F2209" s="39"/>
    </row>
    <row r="2210" spans="2:6" x14ac:dyDescent="0.2">
      <c r="B2210" s="39"/>
      <c r="C2210" s="39"/>
      <c r="D2210" s="39"/>
      <c r="E2210" s="39"/>
      <c r="F2210" s="39"/>
    </row>
    <row r="2211" spans="2:6" x14ac:dyDescent="0.2">
      <c r="B2211" s="39"/>
      <c r="C2211" s="39"/>
      <c r="D2211" s="39"/>
      <c r="E2211" s="39"/>
      <c r="F2211" s="39"/>
    </row>
    <row r="2212" spans="2:6" x14ac:dyDescent="0.2">
      <c r="B2212" s="39"/>
      <c r="C2212" s="39"/>
      <c r="D2212" s="39"/>
      <c r="E2212" s="39"/>
      <c r="F2212" s="39"/>
    </row>
    <row r="2213" spans="2:6" x14ac:dyDescent="0.2">
      <c r="B2213" s="39"/>
      <c r="C2213" s="39"/>
      <c r="D2213" s="39"/>
      <c r="E2213" s="39"/>
      <c r="F2213" s="39"/>
    </row>
    <row r="2214" spans="2:6" x14ac:dyDescent="0.2">
      <c r="B2214" s="39"/>
      <c r="C2214" s="39"/>
      <c r="D2214" s="39"/>
      <c r="E2214" s="39"/>
      <c r="F2214" s="39"/>
    </row>
    <row r="2215" spans="2:6" x14ac:dyDescent="0.2">
      <c r="B2215" s="39"/>
      <c r="C2215" s="39"/>
      <c r="D2215" s="39"/>
      <c r="E2215" s="39"/>
      <c r="F2215" s="39"/>
    </row>
    <row r="2216" spans="2:6" x14ac:dyDescent="0.2">
      <c r="B2216" s="39"/>
      <c r="C2216" s="39"/>
      <c r="D2216" s="39"/>
      <c r="E2216" s="39"/>
      <c r="F2216" s="39"/>
    </row>
    <row r="2217" spans="2:6" x14ac:dyDescent="0.2">
      <c r="B2217" s="39"/>
      <c r="C2217" s="39"/>
      <c r="D2217" s="39"/>
      <c r="E2217" s="39"/>
      <c r="F2217" s="39"/>
    </row>
    <row r="2218" spans="2:6" x14ac:dyDescent="0.2">
      <c r="B2218" s="39"/>
      <c r="C2218" s="39"/>
      <c r="D2218" s="39"/>
      <c r="E2218" s="39"/>
      <c r="F2218" s="39"/>
    </row>
    <row r="2219" spans="2:6" x14ac:dyDescent="0.2">
      <c r="B2219" s="39"/>
      <c r="C2219" s="39"/>
      <c r="D2219" s="39"/>
      <c r="E2219" s="39"/>
      <c r="F2219" s="39"/>
    </row>
    <row r="2220" spans="2:6" x14ac:dyDescent="0.2">
      <c r="B2220" s="39"/>
      <c r="C2220" s="39"/>
      <c r="D2220" s="39"/>
      <c r="E2220" s="39"/>
      <c r="F2220" s="39"/>
    </row>
    <row r="2221" spans="2:6" x14ac:dyDescent="0.2">
      <c r="B2221" s="39"/>
      <c r="C2221" s="39"/>
      <c r="D2221" s="39"/>
      <c r="E2221" s="39"/>
      <c r="F2221" s="39"/>
    </row>
    <row r="2222" spans="2:6" x14ac:dyDescent="0.2">
      <c r="B2222" s="39"/>
      <c r="C2222" s="39"/>
      <c r="D2222" s="39"/>
      <c r="E2222" s="39"/>
      <c r="F2222" s="39"/>
    </row>
    <row r="2223" spans="2:6" x14ac:dyDescent="0.2">
      <c r="B2223" s="39"/>
      <c r="C2223" s="39"/>
      <c r="D2223" s="39"/>
      <c r="E2223" s="39"/>
      <c r="F2223" s="39"/>
    </row>
    <row r="2224" spans="2:6" x14ac:dyDescent="0.2">
      <c r="B2224" s="39"/>
      <c r="C2224" s="39"/>
      <c r="D2224" s="39"/>
      <c r="E2224" s="39"/>
      <c r="F2224" s="39"/>
    </row>
    <row r="2225" spans="2:6" x14ac:dyDescent="0.2">
      <c r="B2225" s="39"/>
      <c r="C2225" s="39"/>
      <c r="D2225" s="39"/>
      <c r="E2225" s="39"/>
      <c r="F2225" s="39"/>
    </row>
    <row r="2226" spans="2:6" x14ac:dyDescent="0.2">
      <c r="B2226" s="39"/>
      <c r="C2226" s="39"/>
      <c r="D2226" s="39"/>
      <c r="E2226" s="39"/>
      <c r="F2226" s="39"/>
    </row>
    <row r="2227" spans="2:6" x14ac:dyDescent="0.2">
      <c r="B2227" s="39"/>
      <c r="C2227" s="39"/>
      <c r="D2227" s="39"/>
      <c r="E2227" s="39"/>
      <c r="F2227" s="39"/>
    </row>
    <row r="2228" spans="2:6" x14ac:dyDescent="0.2">
      <c r="B2228" s="39"/>
      <c r="C2228" s="39"/>
      <c r="D2228" s="39"/>
      <c r="E2228" s="39"/>
      <c r="F2228" s="39"/>
    </row>
    <row r="2229" spans="2:6" x14ac:dyDescent="0.2">
      <c r="B2229" s="39"/>
      <c r="C2229" s="39"/>
      <c r="D2229" s="39"/>
      <c r="E2229" s="39"/>
      <c r="F2229" s="39"/>
    </row>
    <row r="2230" spans="2:6" x14ac:dyDescent="0.2">
      <c r="B2230" s="39"/>
      <c r="C2230" s="39"/>
      <c r="D2230" s="39"/>
      <c r="E2230" s="39"/>
      <c r="F2230" s="39"/>
    </row>
    <row r="2231" spans="2:6" x14ac:dyDescent="0.2">
      <c r="B2231" s="39"/>
      <c r="C2231" s="39"/>
      <c r="D2231" s="39"/>
      <c r="E2231" s="39"/>
      <c r="F2231" s="39"/>
    </row>
    <row r="2232" spans="2:6" x14ac:dyDescent="0.2">
      <c r="B2232" s="39"/>
      <c r="C2232" s="39"/>
      <c r="D2232" s="39"/>
      <c r="E2232" s="39"/>
      <c r="F2232" s="39"/>
    </row>
    <row r="2233" spans="2:6" x14ac:dyDescent="0.2">
      <c r="B2233" s="39"/>
      <c r="C2233" s="39"/>
      <c r="D2233" s="39"/>
      <c r="E2233" s="39"/>
      <c r="F2233" s="39"/>
    </row>
    <row r="2234" spans="2:6" x14ac:dyDescent="0.2">
      <c r="B2234" s="39"/>
      <c r="C2234" s="39"/>
      <c r="D2234" s="39"/>
      <c r="E2234" s="39"/>
      <c r="F2234" s="39"/>
    </row>
    <row r="2235" spans="2:6" x14ac:dyDescent="0.2">
      <c r="B2235" s="39"/>
      <c r="C2235" s="39"/>
      <c r="D2235" s="39"/>
      <c r="E2235" s="39"/>
      <c r="F2235" s="39"/>
    </row>
    <row r="2236" spans="2:6" x14ac:dyDescent="0.2">
      <c r="B2236" s="39"/>
      <c r="C2236" s="39"/>
      <c r="D2236" s="39"/>
      <c r="E2236" s="39"/>
      <c r="F2236" s="39"/>
    </row>
    <row r="2237" spans="2:6" x14ac:dyDescent="0.2">
      <c r="B2237" s="39"/>
      <c r="C2237" s="39"/>
      <c r="D2237" s="39"/>
      <c r="E2237" s="39"/>
      <c r="F2237" s="39"/>
    </row>
    <row r="2238" spans="2:6" x14ac:dyDescent="0.2">
      <c r="B2238" s="39"/>
      <c r="C2238" s="39"/>
      <c r="D2238" s="39"/>
      <c r="E2238" s="39"/>
      <c r="F2238" s="39"/>
    </row>
    <row r="2239" spans="2:6" x14ac:dyDescent="0.2">
      <c r="B2239" s="39"/>
      <c r="C2239" s="39"/>
      <c r="D2239" s="39"/>
      <c r="E2239" s="39"/>
      <c r="F2239" s="39"/>
    </row>
    <row r="2240" spans="2:6" x14ac:dyDescent="0.2">
      <c r="B2240" s="39"/>
      <c r="C2240" s="39"/>
      <c r="D2240" s="39"/>
      <c r="E2240" s="39"/>
      <c r="F2240" s="39"/>
    </row>
    <row r="2241" spans="2:6" x14ac:dyDescent="0.2">
      <c r="B2241" s="39"/>
      <c r="C2241" s="39"/>
      <c r="D2241" s="39"/>
      <c r="E2241" s="39"/>
      <c r="F2241" s="39"/>
    </row>
    <row r="2242" spans="2:6" x14ac:dyDescent="0.2">
      <c r="B2242" s="39"/>
      <c r="C2242" s="39"/>
      <c r="D2242" s="39"/>
      <c r="E2242" s="39"/>
      <c r="F2242" s="39"/>
    </row>
    <row r="2243" spans="2:6" x14ac:dyDescent="0.2">
      <c r="B2243" s="39"/>
      <c r="C2243" s="39"/>
      <c r="D2243" s="39"/>
      <c r="E2243" s="39"/>
      <c r="F2243" s="39"/>
    </row>
    <row r="2244" spans="2:6" x14ac:dyDescent="0.2">
      <c r="B2244" s="39"/>
      <c r="C2244" s="39"/>
      <c r="D2244" s="39"/>
      <c r="E2244" s="39"/>
      <c r="F2244" s="39"/>
    </row>
    <row r="2245" spans="2:6" x14ac:dyDescent="0.2">
      <c r="B2245" s="39"/>
      <c r="C2245" s="39"/>
      <c r="D2245" s="39"/>
      <c r="E2245" s="39"/>
      <c r="F2245" s="39"/>
    </row>
    <row r="2246" spans="2:6" x14ac:dyDescent="0.2">
      <c r="B2246" s="39"/>
      <c r="C2246" s="39"/>
      <c r="D2246" s="39"/>
      <c r="E2246" s="39"/>
      <c r="F2246" s="39"/>
    </row>
    <row r="2247" spans="2:6" x14ac:dyDescent="0.2">
      <c r="B2247" s="39"/>
      <c r="C2247" s="39"/>
      <c r="D2247" s="39"/>
      <c r="E2247" s="39"/>
      <c r="F2247" s="39"/>
    </row>
    <row r="2248" spans="2:6" x14ac:dyDescent="0.2">
      <c r="B2248" s="39"/>
      <c r="C2248" s="39"/>
      <c r="D2248" s="39"/>
      <c r="E2248" s="39"/>
      <c r="F2248" s="39"/>
    </row>
    <row r="2249" spans="2:6" x14ac:dyDescent="0.2">
      <c r="B2249" s="39"/>
      <c r="C2249" s="39"/>
      <c r="D2249" s="39"/>
      <c r="E2249" s="39"/>
      <c r="F2249" s="39"/>
    </row>
    <row r="2250" spans="2:6" x14ac:dyDescent="0.2">
      <c r="B2250" s="39"/>
      <c r="C2250" s="39"/>
      <c r="D2250" s="39"/>
      <c r="E2250" s="39"/>
      <c r="F2250" s="39"/>
    </row>
    <row r="2251" spans="2:6" x14ac:dyDescent="0.2">
      <c r="B2251" s="39"/>
      <c r="C2251" s="39"/>
      <c r="D2251" s="39"/>
      <c r="E2251" s="39"/>
      <c r="F2251" s="39"/>
    </row>
    <row r="2252" spans="2:6" x14ac:dyDescent="0.2">
      <c r="B2252" s="39"/>
      <c r="C2252" s="39"/>
      <c r="D2252" s="39"/>
      <c r="E2252" s="39"/>
      <c r="F2252" s="39"/>
    </row>
    <row r="2253" spans="2:6" x14ac:dyDescent="0.2">
      <c r="B2253" s="39"/>
      <c r="C2253" s="39"/>
      <c r="D2253" s="39"/>
      <c r="E2253" s="39"/>
      <c r="F2253" s="39"/>
    </row>
    <row r="2254" spans="2:6" x14ac:dyDescent="0.2">
      <c r="B2254" s="39"/>
      <c r="C2254" s="39"/>
      <c r="D2254" s="39"/>
      <c r="E2254" s="39"/>
      <c r="F2254" s="39"/>
    </row>
    <row r="2255" spans="2:6" x14ac:dyDescent="0.2">
      <c r="B2255" s="39"/>
      <c r="C2255" s="39"/>
      <c r="D2255" s="39"/>
      <c r="E2255" s="39"/>
      <c r="F2255" s="39"/>
    </row>
    <row r="2256" spans="2:6" x14ac:dyDescent="0.2">
      <c r="B2256" s="39"/>
      <c r="C2256" s="39"/>
      <c r="D2256" s="39"/>
      <c r="E2256" s="39"/>
      <c r="F2256" s="39"/>
    </row>
    <row r="2257" spans="2:6" x14ac:dyDescent="0.2">
      <c r="B2257" s="39"/>
      <c r="C2257" s="39"/>
      <c r="D2257" s="39"/>
      <c r="E2257" s="39"/>
      <c r="F2257" s="39"/>
    </row>
    <row r="2258" spans="2:6" x14ac:dyDescent="0.2">
      <c r="B2258" s="39"/>
      <c r="C2258" s="39"/>
      <c r="D2258" s="39"/>
      <c r="E2258" s="39"/>
      <c r="F2258" s="39"/>
    </row>
    <row r="2259" spans="2:6" x14ac:dyDescent="0.2">
      <c r="B2259" s="39"/>
      <c r="C2259" s="39"/>
      <c r="D2259" s="39"/>
      <c r="E2259" s="39"/>
      <c r="F2259" s="39"/>
    </row>
    <row r="2260" spans="2:6" x14ac:dyDescent="0.2">
      <c r="B2260" s="39"/>
      <c r="C2260" s="39"/>
      <c r="D2260" s="39"/>
      <c r="E2260" s="39"/>
      <c r="F2260" s="39"/>
    </row>
    <row r="2261" spans="2:6" x14ac:dyDescent="0.2">
      <c r="B2261" s="39"/>
      <c r="C2261" s="39"/>
      <c r="D2261" s="39"/>
      <c r="E2261" s="39"/>
      <c r="F2261" s="39"/>
    </row>
    <row r="2262" spans="2:6" x14ac:dyDescent="0.2">
      <c r="B2262" s="39"/>
      <c r="C2262" s="39"/>
      <c r="D2262" s="39"/>
      <c r="E2262" s="39"/>
      <c r="F2262" s="39"/>
    </row>
    <row r="2263" spans="2:6" x14ac:dyDescent="0.2">
      <c r="B2263" s="39"/>
      <c r="C2263" s="39"/>
      <c r="D2263" s="39"/>
      <c r="E2263" s="39"/>
      <c r="F2263" s="39"/>
    </row>
    <row r="2264" spans="2:6" x14ac:dyDescent="0.2">
      <c r="B2264" s="39"/>
      <c r="C2264" s="39"/>
      <c r="D2264" s="39"/>
      <c r="E2264" s="39"/>
      <c r="F2264" s="39"/>
    </row>
    <row r="2265" spans="2:6" x14ac:dyDescent="0.2">
      <c r="B2265" s="39"/>
      <c r="C2265" s="39"/>
      <c r="D2265" s="39"/>
      <c r="E2265" s="39"/>
      <c r="F2265" s="39"/>
    </row>
    <row r="2266" spans="2:6" x14ac:dyDescent="0.2">
      <c r="B2266" s="39"/>
      <c r="C2266" s="39"/>
      <c r="D2266" s="39"/>
      <c r="E2266" s="39"/>
      <c r="F2266" s="39"/>
    </row>
    <row r="2267" spans="2:6" x14ac:dyDescent="0.2">
      <c r="B2267" s="39"/>
      <c r="C2267" s="39"/>
      <c r="D2267" s="39"/>
      <c r="E2267" s="39"/>
      <c r="F2267" s="39"/>
    </row>
    <row r="2268" spans="2:6" x14ac:dyDescent="0.2">
      <c r="B2268" s="39"/>
      <c r="C2268" s="39"/>
      <c r="D2268" s="39"/>
      <c r="E2268" s="39"/>
      <c r="F2268" s="39"/>
    </row>
    <row r="2269" spans="2:6" x14ac:dyDescent="0.2">
      <c r="B2269" s="39"/>
      <c r="C2269" s="39"/>
      <c r="D2269" s="39"/>
      <c r="E2269" s="39"/>
      <c r="F2269" s="39"/>
    </row>
    <row r="2270" spans="2:6" x14ac:dyDescent="0.2">
      <c r="B2270" s="39"/>
      <c r="C2270" s="39"/>
      <c r="D2270" s="39"/>
      <c r="E2270" s="39"/>
      <c r="F2270" s="39"/>
    </row>
    <row r="2271" spans="2:6" x14ac:dyDescent="0.2">
      <c r="B2271" s="39"/>
      <c r="C2271" s="39"/>
      <c r="D2271" s="39"/>
      <c r="E2271" s="39"/>
      <c r="F2271" s="39"/>
    </row>
    <row r="2272" spans="2:6" x14ac:dyDescent="0.2">
      <c r="B2272" s="39"/>
      <c r="C2272" s="39"/>
      <c r="D2272" s="39"/>
      <c r="E2272" s="39"/>
      <c r="F2272" s="39"/>
    </row>
    <row r="2273" spans="2:6" x14ac:dyDescent="0.2">
      <c r="B2273" s="39"/>
      <c r="C2273" s="39"/>
      <c r="D2273" s="39"/>
      <c r="E2273" s="39"/>
      <c r="F2273" s="39"/>
    </row>
    <row r="2274" spans="2:6" x14ac:dyDescent="0.2">
      <c r="B2274" s="39"/>
      <c r="C2274" s="39"/>
      <c r="D2274" s="39"/>
      <c r="E2274" s="39"/>
      <c r="F2274" s="39"/>
    </row>
    <row r="2275" spans="2:6" x14ac:dyDescent="0.2">
      <c r="B2275" s="39"/>
      <c r="C2275" s="39"/>
      <c r="D2275" s="39"/>
      <c r="E2275" s="39"/>
      <c r="F2275" s="39"/>
    </row>
    <row r="2276" spans="2:6" x14ac:dyDescent="0.2">
      <c r="B2276" s="39"/>
      <c r="C2276" s="39"/>
      <c r="D2276" s="39"/>
      <c r="E2276" s="39"/>
      <c r="F2276" s="39"/>
    </row>
    <row r="2277" spans="2:6" x14ac:dyDescent="0.2">
      <c r="B2277" s="39"/>
      <c r="C2277" s="39"/>
      <c r="D2277" s="39"/>
      <c r="E2277" s="39"/>
      <c r="F2277" s="39"/>
    </row>
    <row r="2278" spans="2:6" x14ac:dyDescent="0.2">
      <c r="B2278" s="39"/>
      <c r="C2278" s="39"/>
      <c r="D2278" s="39"/>
      <c r="E2278" s="39"/>
      <c r="F2278" s="39"/>
    </row>
    <row r="2279" spans="2:6" x14ac:dyDescent="0.2">
      <c r="B2279" s="39"/>
      <c r="C2279" s="39"/>
      <c r="D2279" s="39"/>
      <c r="E2279" s="39"/>
      <c r="F2279" s="39"/>
    </row>
    <row r="2280" spans="2:6" x14ac:dyDescent="0.2">
      <c r="B2280" s="39"/>
      <c r="C2280" s="39"/>
      <c r="D2280" s="39"/>
      <c r="E2280" s="39"/>
      <c r="F2280" s="39"/>
    </row>
    <row r="2281" spans="2:6" x14ac:dyDescent="0.2">
      <c r="B2281" s="39"/>
      <c r="C2281" s="39"/>
      <c r="D2281" s="39"/>
      <c r="E2281" s="39"/>
      <c r="F2281" s="39"/>
    </row>
    <row r="2282" spans="2:6" x14ac:dyDescent="0.2">
      <c r="B2282" s="39"/>
      <c r="C2282" s="39"/>
      <c r="D2282" s="39"/>
      <c r="E2282" s="39"/>
      <c r="F2282" s="39"/>
    </row>
    <row r="2283" spans="2:6" x14ac:dyDescent="0.2">
      <c r="B2283" s="39"/>
      <c r="C2283" s="39"/>
      <c r="D2283" s="39"/>
      <c r="E2283" s="39"/>
      <c r="F2283" s="39"/>
    </row>
    <row r="2284" spans="2:6" x14ac:dyDescent="0.2">
      <c r="B2284" s="39"/>
      <c r="C2284" s="39"/>
      <c r="D2284" s="39"/>
      <c r="E2284" s="39"/>
      <c r="F2284" s="39"/>
    </row>
    <row r="2285" spans="2:6" x14ac:dyDescent="0.2">
      <c r="B2285" s="39"/>
      <c r="C2285" s="39"/>
      <c r="D2285" s="39"/>
      <c r="E2285" s="39"/>
      <c r="F2285" s="39"/>
    </row>
    <row r="2286" spans="2:6" x14ac:dyDescent="0.2">
      <c r="B2286" s="39"/>
      <c r="C2286" s="39"/>
      <c r="D2286" s="39"/>
      <c r="E2286" s="39"/>
      <c r="F2286" s="39"/>
    </row>
    <row r="2287" spans="2:6" x14ac:dyDescent="0.2">
      <c r="B2287" s="39"/>
      <c r="C2287" s="39"/>
      <c r="D2287" s="39"/>
      <c r="E2287" s="39"/>
      <c r="F2287" s="39"/>
    </row>
    <row r="2288" spans="2:6" x14ac:dyDescent="0.2">
      <c r="B2288" s="39"/>
      <c r="C2288" s="39"/>
      <c r="D2288" s="39"/>
      <c r="E2288" s="39"/>
      <c r="F2288" s="39"/>
    </row>
    <row r="2289" spans="2:6" x14ac:dyDescent="0.2">
      <c r="B2289" s="39"/>
      <c r="C2289" s="39"/>
      <c r="D2289" s="39"/>
      <c r="E2289" s="39"/>
      <c r="F2289" s="39"/>
    </row>
    <row r="2290" spans="2:6" x14ac:dyDescent="0.2">
      <c r="B2290" s="39"/>
      <c r="C2290" s="39"/>
      <c r="D2290" s="39"/>
      <c r="E2290" s="39"/>
      <c r="F2290" s="39"/>
    </row>
    <row r="2291" spans="2:6" x14ac:dyDescent="0.2">
      <c r="B2291" s="39"/>
      <c r="C2291" s="39"/>
      <c r="D2291" s="39"/>
      <c r="E2291" s="39"/>
      <c r="F2291" s="39"/>
    </row>
    <row r="2292" spans="2:6" x14ac:dyDescent="0.2">
      <c r="B2292" s="39"/>
      <c r="C2292" s="39"/>
      <c r="D2292" s="39"/>
      <c r="E2292" s="39"/>
      <c r="F2292" s="39"/>
    </row>
    <row r="2293" spans="2:6" x14ac:dyDescent="0.2">
      <c r="B2293" s="39"/>
      <c r="C2293" s="39"/>
      <c r="D2293" s="39"/>
      <c r="E2293" s="39"/>
      <c r="F2293" s="39"/>
    </row>
    <row r="2294" spans="2:6" x14ac:dyDescent="0.2">
      <c r="B2294" s="39"/>
      <c r="C2294" s="39"/>
      <c r="D2294" s="39"/>
      <c r="E2294" s="39"/>
      <c r="F2294" s="39"/>
    </row>
    <row r="2295" spans="2:6" x14ac:dyDescent="0.2">
      <c r="B2295" s="39"/>
      <c r="C2295" s="39"/>
      <c r="D2295" s="39"/>
      <c r="E2295" s="39"/>
      <c r="F2295" s="39"/>
    </row>
    <row r="2296" spans="2:6" x14ac:dyDescent="0.2">
      <c r="B2296" s="39"/>
      <c r="C2296" s="39"/>
      <c r="D2296" s="39"/>
      <c r="E2296" s="39"/>
      <c r="F2296" s="39"/>
    </row>
    <row r="2297" spans="2:6" x14ac:dyDescent="0.2">
      <c r="B2297" s="39"/>
      <c r="C2297" s="39"/>
      <c r="D2297" s="39"/>
      <c r="E2297" s="39"/>
      <c r="F2297" s="39"/>
    </row>
    <row r="2298" spans="2:6" x14ac:dyDescent="0.2">
      <c r="B2298" s="39"/>
      <c r="C2298" s="39"/>
      <c r="D2298" s="39"/>
      <c r="E2298" s="39"/>
      <c r="F2298" s="39"/>
    </row>
    <row r="2299" spans="2:6" x14ac:dyDescent="0.2">
      <c r="B2299" s="39"/>
      <c r="C2299" s="39"/>
      <c r="D2299" s="39"/>
      <c r="E2299" s="39"/>
      <c r="F2299" s="39"/>
    </row>
    <row r="2300" spans="2:6" x14ac:dyDescent="0.2">
      <c r="B2300" s="39"/>
      <c r="C2300" s="39"/>
      <c r="D2300" s="39"/>
      <c r="E2300" s="39"/>
      <c r="F2300" s="39"/>
    </row>
    <row r="2301" spans="2:6" x14ac:dyDescent="0.2">
      <c r="B2301" s="39"/>
      <c r="C2301" s="39"/>
      <c r="D2301" s="39"/>
      <c r="E2301" s="39"/>
      <c r="F2301" s="39"/>
    </row>
    <row r="2302" spans="2:6" x14ac:dyDescent="0.2">
      <c r="B2302" s="39"/>
      <c r="C2302" s="39"/>
      <c r="D2302" s="39"/>
      <c r="E2302" s="39"/>
      <c r="F2302" s="39"/>
    </row>
    <row r="2303" spans="2:6" x14ac:dyDescent="0.2">
      <c r="B2303" s="39"/>
      <c r="C2303" s="39"/>
      <c r="D2303" s="39"/>
      <c r="E2303" s="39"/>
      <c r="F2303" s="39"/>
    </row>
    <row r="2304" spans="2:6" x14ac:dyDescent="0.2">
      <c r="B2304" s="39"/>
      <c r="C2304" s="39"/>
      <c r="D2304" s="39"/>
      <c r="E2304" s="39"/>
      <c r="F2304" s="39"/>
    </row>
    <row r="2305" spans="2:6" x14ac:dyDescent="0.2">
      <c r="B2305" s="39"/>
      <c r="C2305" s="39"/>
      <c r="D2305" s="39"/>
      <c r="E2305" s="39"/>
      <c r="F2305" s="39"/>
    </row>
    <row r="2306" spans="2:6" x14ac:dyDescent="0.2">
      <c r="B2306" s="39"/>
      <c r="C2306" s="39"/>
      <c r="D2306" s="39"/>
      <c r="E2306" s="39"/>
      <c r="F2306" s="39"/>
    </row>
    <row r="2307" spans="2:6" x14ac:dyDescent="0.2">
      <c r="B2307" s="39"/>
      <c r="C2307" s="39"/>
      <c r="D2307" s="39"/>
      <c r="E2307" s="39"/>
      <c r="F2307" s="39"/>
    </row>
    <row r="2308" spans="2:6" x14ac:dyDescent="0.2">
      <c r="B2308" s="39"/>
      <c r="C2308" s="39"/>
      <c r="D2308" s="39"/>
      <c r="E2308" s="39"/>
      <c r="F2308" s="39"/>
    </row>
    <row r="2309" spans="2:6" x14ac:dyDescent="0.2">
      <c r="B2309" s="39"/>
      <c r="C2309" s="39"/>
      <c r="D2309" s="39"/>
      <c r="E2309" s="39"/>
      <c r="F2309" s="39"/>
    </row>
    <row r="2310" spans="2:6" x14ac:dyDescent="0.2">
      <c r="B2310" s="39"/>
      <c r="C2310" s="39"/>
      <c r="D2310" s="39"/>
      <c r="E2310" s="39"/>
      <c r="F2310" s="39"/>
    </row>
    <row r="2311" spans="2:6" x14ac:dyDescent="0.2">
      <c r="B2311" s="39"/>
      <c r="C2311" s="39"/>
      <c r="D2311" s="39"/>
      <c r="E2311" s="39"/>
      <c r="F2311" s="39"/>
    </row>
    <row r="2312" spans="2:6" x14ac:dyDescent="0.2">
      <c r="B2312" s="39"/>
      <c r="C2312" s="39"/>
      <c r="D2312" s="39"/>
      <c r="E2312" s="39"/>
      <c r="F2312" s="39"/>
    </row>
    <row r="2313" spans="2:6" x14ac:dyDescent="0.2">
      <c r="B2313" s="39"/>
      <c r="C2313" s="39"/>
      <c r="D2313" s="39"/>
      <c r="E2313" s="39"/>
      <c r="F2313" s="39"/>
    </row>
    <row r="2314" spans="2:6" x14ac:dyDescent="0.2">
      <c r="B2314" s="39"/>
      <c r="C2314" s="39"/>
      <c r="D2314" s="39"/>
      <c r="E2314" s="39"/>
      <c r="F2314" s="39"/>
    </row>
    <row r="2315" spans="2:6" x14ac:dyDescent="0.2">
      <c r="B2315" s="39"/>
      <c r="C2315" s="39"/>
      <c r="D2315" s="39"/>
      <c r="E2315" s="39"/>
      <c r="F2315" s="39"/>
    </row>
    <row r="2316" spans="2:6" x14ac:dyDescent="0.2">
      <c r="B2316" s="39"/>
      <c r="C2316" s="39"/>
      <c r="D2316" s="39"/>
      <c r="E2316" s="39"/>
      <c r="F2316" s="39"/>
    </row>
    <row r="2317" spans="2:6" x14ac:dyDescent="0.2">
      <c r="B2317" s="39"/>
      <c r="C2317" s="39"/>
      <c r="D2317" s="39"/>
      <c r="E2317" s="39"/>
      <c r="F2317" s="39"/>
    </row>
    <row r="2318" spans="2:6" x14ac:dyDescent="0.2">
      <c r="B2318" s="39"/>
      <c r="C2318" s="39"/>
      <c r="D2318" s="39"/>
      <c r="E2318" s="39"/>
      <c r="F2318" s="39"/>
    </row>
    <row r="2319" spans="2:6" x14ac:dyDescent="0.2">
      <c r="B2319" s="39"/>
      <c r="C2319" s="39"/>
      <c r="D2319" s="39"/>
      <c r="E2319" s="39"/>
      <c r="F2319" s="39"/>
    </row>
    <row r="2320" spans="2:6" x14ac:dyDescent="0.2">
      <c r="B2320" s="39"/>
      <c r="C2320" s="39"/>
      <c r="D2320" s="39"/>
      <c r="E2320" s="39"/>
      <c r="F2320" s="39"/>
    </row>
    <row r="2321" spans="2:6" x14ac:dyDescent="0.2">
      <c r="B2321" s="39"/>
      <c r="C2321" s="39"/>
      <c r="D2321" s="39"/>
      <c r="E2321" s="39"/>
      <c r="F2321" s="39"/>
    </row>
    <row r="2322" spans="2:6" x14ac:dyDescent="0.2">
      <c r="B2322" s="39"/>
      <c r="C2322" s="39"/>
      <c r="D2322" s="39"/>
      <c r="E2322" s="39"/>
      <c r="F2322" s="39"/>
    </row>
    <row r="2323" spans="2:6" x14ac:dyDescent="0.2">
      <c r="B2323" s="39"/>
      <c r="C2323" s="39"/>
      <c r="D2323" s="39"/>
      <c r="E2323" s="39"/>
      <c r="F2323" s="39"/>
    </row>
    <row r="2324" spans="2:6" x14ac:dyDescent="0.2">
      <c r="B2324" s="39"/>
      <c r="C2324" s="39"/>
      <c r="D2324" s="39"/>
      <c r="E2324" s="39"/>
      <c r="F2324" s="39"/>
    </row>
    <row r="2325" spans="2:6" x14ac:dyDescent="0.2">
      <c r="B2325" s="39"/>
      <c r="C2325" s="39"/>
      <c r="D2325" s="39"/>
      <c r="E2325" s="39"/>
      <c r="F2325" s="39"/>
    </row>
    <row r="2326" spans="2:6" x14ac:dyDescent="0.2">
      <c r="B2326" s="39"/>
      <c r="C2326" s="39"/>
      <c r="D2326" s="39"/>
      <c r="E2326" s="39"/>
      <c r="F2326" s="39"/>
    </row>
    <row r="2327" spans="2:6" x14ac:dyDescent="0.2">
      <c r="B2327" s="39"/>
      <c r="C2327" s="39"/>
      <c r="D2327" s="39"/>
      <c r="E2327" s="39"/>
      <c r="F2327" s="39"/>
    </row>
    <row r="2328" spans="2:6" x14ac:dyDescent="0.2">
      <c r="B2328" s="39"/>
      <c r="C2328" s="39"/>
      <c r="D2328" s="39"/>
      <c r="E2328" s="39"/>
      <c r="F2328" s="39"/>
    </row>
    <row r="2329" spans="2:6" x14ac:dyDescent="0.2">
      <c r="B2329" s="39"/>
      <c r="C2329" s="39"/>
      <c r="D2329" s="39"/>
      <c r="E2329" s="39"/>
      <c r="F2329" s="39"/>
    </row>
    <row r="2330" spans="2:6" x14ac:dyDescent="0.2">
      <c r="B2330" s="39"/>
      <c r="C2330" s="39"/>
      <c r="D2330" s="39"/>
      <c r="E2330" s="39"/>
      <c r="F2330" s="39"/>
    </row>
    <row r="2331" spans="2:6" x14ac:dyDescent="0.2">
      <c r="B2331" s="39"/>
      <c r="C2331" s="39"/>
      <c r="D2331" s="39"/>
      <c r="E2331" s="39"/>
      <c r="F2331" s="39"/>
    </row>
    <row r="2332" spans="2:6" x14ac:dyDescent="0.2">
      <c r="B2332" s="39"/>
      <c r="C2332" s="39"/>
      <c r="D2332" s="39"/>
      <c r="E2332" s="39"/>
      <c r="F2332" s="39"/>
    </row>
    <row r="2333" spans="2:6" x14ac:dyDescent="0.2">
      <c r="B2333" s="39"/>
      <c r="C2333" s="39"/>
      <c r="D2333" s="39"/>
      <c r="E2333" s="39"/>
      <c r="F2333" s="39"/>
    </row>
    <row r="2334" spans="2:6" x14ac:dyDescent="0.2">
      <c r="B2334" s="39"/>
      <c r="C2334" s="39"/>
      <c r="D2334" s="39"/>
      <c r="E2334" s="39"/>
      <c r="F2334" s="39"/>
    </row>
    <row r="2335" spans="2:6" x14ac:dyDescent="0.2">
      <c r="B2335" s="39"/>
      <c r="C2335" s="39"/>
      <c r="D2335" s="39"/>
      <c r="E2335" s="39"/>
      <c r="F2335" s="39"/>
    </row>
    <row r="2336" spans="2:6" x14ac:dyDescent="0.2">
      <c r="B2336" s="39"/>
      <c r="C2336" s="39"/>
      <c r="D2336" s="39"/>
      <c r="E2336" s="39"/>
      <c r="F2336" s="39"/>
    </row>
    <row r="2337" spans="2:6" x14ac:dyDescent="0.2">
      <c r="B2337" s="39"/>
      <c r="C2337" s="39"/>
      <c r="D2337" s="39"/>
      <c r="E2337" s="39"/>
      <c r="F2337" s="39"/>
    </row>
    <row r="2338" spans="2:6" x14ac:dyDescent="0.2">
      <c r="B2338" s="39"/>
      <c r="C2338" s="39"/>
      <c r="D2338" s="39"/>
      <c r="E2338" s="39"/>
      <c r="F2338" s="39"/>
    </row>
    <row r="2339" spans="2:6" x14ac:dyDescent="0.2">
      <c r="B2339" s="39"/>
      <c r="C2339" s="39"/>
      <c r="D2339" s="39"/>
      <c r="E2339" s="39"/>
      <c r="F2339" s="39"/>
    </row>
    <row r="2340" spans="2:6" x14ac:dyDescent="0.2">
      <c r="B2340" s="39"/>
      <c r="C2340" s="39"/>
      <c r="D2340" s="39"/>
      <c r="E2340" s="39"/>
      <c r="F2340" s="39"/>
    </row>
    <row r="2341" spans="2:6" x14ac:dyDescent="0.2">
      <c r="B2341" s="39"/>
      <c r="C2341" s="39"/>
      <c r="D2341" s="39"/>
      <c r="E2341" s="39"/>
      <c r="F2341" s="39"/>
    </row>
    <row r="2342" spans="2:6" x14ac:dyDescent="0.2">
      <c r="B2342" s="39"/>
      <c r="C2342" s="39"/>
      <c r="D2342" s="39"/>
      <c r="E2342" s="39"/>
      <c r="F2342" s="39"/>
    </row>
    <row r="2343" spans="2:6" x14ac:dyDescent="0.2">
      <c r="B2343" s="39"/>
      <c r="C2343" s="39"/>
      <c r="D2343" s="39"/>
      <c r="E2343" s="39"/>
      <c r="F2343" s="39"/>
    </row>
    <row r="2344" spans="2:6" x14ac:dyDescent="0.2">
      <c r="B2344" s="39"/>
      <c r="C2344" s="39"/>
      <c r="D2344" s="39"/>
      <c r="E2344" s="39"/>
      <c r="F2344" s="39"/>
    </row>
    <row r="2345" spans="2:6" x14ac:dyDescent="0.2">
      <c r="B2345" s="39"/>
      <c r="C2345" s="39"/>
      <c r="D2345" s="39"/>
      <c r="E2345" s="39"/>
      <c r="F2345" s="39"/>
    </row>
    <row r="2346" spans="2:6" x14ac:dyDescent="0.2">
      <c r="B2346" s="39"/>
      <c r="C2346" s="39"/>
      <c r="D2346" s="39"/>
      <c r="E2346" s="39"/>
      <c r="F2346" s="39"/>
    </row>
    <row r="2347" spans="2:6" x14ac:dyDescent="0.2">
      <c r="B2347" s="39"/>
      <c r="C2347" s="39"/>
      <c r="D2347" s="39"/>
      <c r="E2347" s="39"/>
      <c r="F2347" s="39"/>
    </row>
    <row r="2348" spans="2:6" x14ac:dyDescent="0.2">
      <c r="B2348" s="39"/>
      <c r="C2348" s="39"/>
      <c r="D2348" s="39"/>
      <c r="E2348" s="39"/>
      <c r="F2348" s="39"/>
    </row>
    <row r="2349" spans="2:6" x14ac:dyDescent="0.2">
      <c r="B2349" s="39"/>
      <c r="C2349" s="39"/>
      <c r="D2349" s="39"/>
      <c r="E2349" s="39"/>
      <c r="F2349" s="39"/>
    </row>
    <row r="2350" spans="2:6" x14ac:dyDescent="0.2">
      <c r="B2350" s="39"/>
      <c r="C2350" s="39"/>
      <c r="D2350" s="39"/>
      <c r="E2350" s="39"/>
      <c r="F2350" s="39"/>
    </row>
    <row r="2351" spans="2:6" x14ac:dyDescent="0.2">
      <c r="B2351" s="39"/>
      <c r="C2351" s="39"/>
      <c r="D2351" s="39"/>
      <c r="E2351" s="39"/>
      <c r="F2351" s="39"/>
    </row>
    <row r="2352" spans="2:6" x14ac:dyDescent="0.2">
      <c r="B2352" s="39"/>
      <c r="C2352" s="39"/>
      <c r="D2352" s="39"/>
      <c r="E2352" s="39"/>
      <c r="F2352" s="39"/>
    </row>
    <row r="2353" spans="2:6" x14ac:dyDescent="0.2">
      <c r="B2353" s="39"/>
      <c r="C2353" s="39"/>
      <c r="D2353" s="39"/>
      <c r="E2353" s="39"/>
      <c r="F2353" s="39"/>
    </row>
    <row r="2354" spans="2:6" x14ac:dyDescent="0.2">
      <c r="B2354" s="39"/>
      <c r="C2354" s="39"/>
      <c r="D2354" s="39"/>
      <c r="E2354" s="39"/>
      <c r="F2354" s="39"/>
    </row>
    <row r="2355" spans="2:6" x14ac:dyDescent="0.2">
      <c r="B2355" s="39"/>
      <c r="C2355" s="39"/>
      <c r="D2355" s="39"/>
      <c r="E2355" s="39"/>
      <c r="F2355" s="39"/>
    </row>
    <row r="2356" spans="2:6" x14ac:dyDescent="0.2">
      <c r="B2356" s="39"/>
      <c r="C2356" s="39"/>
      <c r="D2356" s="39"/>
      <c r="E2356" s="39"/>
      <c r="F2356" s="39"/>
    </row>
    <row r="2357" spans="2:6" x14ac:dyDescent="0.2">
      <c r="B2357" s="39"/>
      <c r="C2357" s="39"/>
      <c r="D2357" s="39"/>
      <c r="E2357" s="39"/>
      <c r="F2357" s="39"/>
    </row>
    <row r="2358" spans="2:6" x14ac:dyDescent="0.2">
      <c r="B2358" s="39"/>
      <c r="C2358" s="39"/>
      <c r="D2358" s="39"/>
      <c r="E2358" s="39"/>
      <c r="F2358" s="39"/>
    </row>
    <row r="2359" spans="2:6" x14ac:dyDescent="0.2">
      <c r="B2359" s="39"/>
      <c r="C2359" s="39"/>
      <c r="D2359" s="39"/>
      <c r="E2359" s="39"/>
      <c r="F2359" s="39"/>
    </row>
    <row r="2360" spans="2:6" x14ac:dyDescent="0.2">
      <c r="B2360" s="39"/>
      <c r="C2360" s="39"/>
      <c r="D2360" s="39"/>
      <c r="E2360" s="39"/>
      <c r="F2360" s="39"/>
    </row>
    <row r="2361" spans="2:6" x14ac:dyDescent="0.2">
      <c r="B2361" s="39"/>
      <c r="C2361" s="39"/>
      <c r="D2361" s="39"/>
      <c r="E2361" s="39"/>
      <c r="F2361" s="39"/>
    </row>
    <row r="2362" spans="2:6" x14ac:dyDescent="0.2">
      <c r="B2362" s="39"/>
      <c r="C2362" s="39"/>
      <c r="D2362" s="39"/>
      <c r="E2362" s="39"/>
      <c r="F2362" s="39"/>
    </row>
    <row r="2363" spans="2:6" x14ac:dyDescent="0.2">
      <c r="B2363" s="39"/>
      <c r="C2363" s="39"/>
      <c r="D2363" s="39"/>
      <c r="E2363" s="39"/>
      <c r="F2363" s="39"/>
    </row>
    <row r="2364" spans="2:6" x14ac:dyDescent="0.2">
      <c r="B2364" s="39"/>
      <c r="C2364" s="39"/>
      <c r="D2364" s="39"/>
      <c r="E2364" s="39"/>
      <c r="F2364" s="39"/>
    </row>
    <row r="2365" spans="2:6" x14ac:dyDescent="0.2">
      <c r="B2365" s="39"/>
      <c r="C2365" s="39"/>
      <c r="D2365" s="39"/>
      <c r="E2365" s="39"/>
      <c r="F2365" s="39"/>
    </row>
    <row r="2366" spans="2:6" x14ac:dyDescent="0.2">
      <c r="B2366" s="39"/>
      <c r="C2366" s="39"/>
      <c r="D2366" s="39"/>
      <c r="E2366" s="39"/>
      <c r="F2366" s="39"/>
    </row>
    <row r="2367" spans="2:6" x14ac:dyDescent="0.2">
      <c r="B2367" s="39"/>
      <c r="C2367" s="39"/>
      <c r="D2367" s="39"/>
      <c r="E2367" s="39"/>
      <c r="F2367" s="39"/>
    </row>
    <row r="2368" spans="2:6" x14ac:dyDescent="0.2">
      <c r="B2368" s="39"/>
      <c r="C2368" s="39"/>
      <c r="D2368" s="39"/>
      <c r="E2368" s="39"/>
      <c r="F2368" s="39"/>
    </row>
    <row r="2369" spans="2:6" x14ac:dyDescent="0.2">
      <c r="B2369" s="39"/>
      <c r="C2369" s="39"/>
      <c r="D2369" s="39"/>
      <c r="E2369" s="39"/>
      <c r="F2369" s="39"/>
    </row>
    <row r="2370" spans="2:6" x14ac:dyDescent="0.2">
      <c r="B2370" s="39"/>
      <c r="C2370" s="39"/>
      <c r="D2370" s="39"/>
      <c r="E2370" s="39"/>
      <c r="F2370" s="39"/>
    </row>
    <row r="2371" spans="2:6" x14ac:dyDescent="0.2">
      <c r="B2371" s="39"/>
      <c r="C2371" s="39"/>
      <c r="D2371" s="39"/>
      <c r="E2371" s="39"/>
      <c r="F2371" s="39"/>
    </row>
    <row r="2372" spans="2:6" x14ac:dyDescent="0.2">
      <c r="B2372" s="39"/>
      <c r="C2372" s="39"/>
      <c r="D2372" s="39"/>
      <c r="E2372" s="39"/>
      <c r="F2372" s="39"/>
    </row>
    <row r="2373" spans="2:6" x14ac:dyDescent="0.2">
      <c r="B2373" s="39"/>
      <c r="C2373" s="39"/>
      <c r="D2373" s="39"/>
      <c r="E2373" s="39"/>
      <c r="F2373" s="39"/>
    </row>
    <row r="2374" spans="2:6" x14ac:dyDescent="0.2">
      <c r="B2374" s="39"/>
      <c r="C2374" s="39"/>
      <c r="D2374" s="39"/>
      <c r="E2374" s="39"/>
      <c r="F2374" s="39"/>
    </row>
    <row r="2375" spans="2:6" x14ac:dyDescent="0.2">
      <c r="B2375" s="39"/>
      <c r="C2375" s="39"/>
      <c r="D2375" s="39"/>
      <c r="E2375" s="39"/>
      <c r="F2375" s="39"/>
    </row>
    <row r="2376" spans="2:6" x14ac:dyDescent="0.2">
      <c r="B2376" s="39"/>
      <c r="C2376" s="39"/>
      <c r="D2376" s="39"/>
      <c r="E2376" s="39"/>
      <c r="F2376" s="39"/>
    </row>
    <row r="2377" spans="2:6" x14ac:dyDescent="0.2">
      <c r="B2377" s="39"/>
      <c r="C2377" s="39"/>
      <c r="D2377" s="39"/>
      <c r="E2377" s="39"/>
      <c r="F2377" s="39"/>
    </row>
    <row r="2378" spans="2:6" x14ac:dyDescent="0.2">
      <c r="B2378" s="39"/>
      <c r="C2378" s="39"/>
      <c r="D2378" s="39"/>
      <c r="E2378" s="39"/>
      <c r="F2378" s="39"/>
    </row>
    <row r="2379" spans="2:6" x14ac:dyDescent="0.2">
      <c r="B2379" s="39"/>
      <c r="C2379" s="39"/>
      <c r="D2379" s="39"/>
      <c r="E2379" s="39"/>
      <c r="F2379" s="39"/>
    </row>
    <row r="2380" spans="2:6" x14ac:dyDescent="0.2">
      <c r="B2380" s="39"/>
      <c r="C2380" s="39"/>
      <c r="D2380" s="39"/>
      <c r="E2380" s="39"/>
      <c r="F2380" s="39"/>
    </row>
    <row r="2381" spans="2:6" x14ac:dyDescent="0.2">
      <c r="B2381" s="39"/>
      <c r="C2381" s="39"/>
      <c r="D2381" s="39"/>
      <c r="E2381" s="39"/>
      <c r="F2381" s="39"/>
    </row>
    <row r="2382" spans="2:6" x14ac:dyDescent="0.2">
      <c r="B2382" s="39"/>
      <c r="C2382" s="39"/>
      <c r="D2382" s="39"/>
      <c r="E2382" s="39"/>
      <c r="F2382" s="39"/>
    </row>
    <row r="2383" spans="2:6" x14ac:dyDescent="0.2">
      <c r="B2383" s="39"/>
      <c r="C2383" s="39"/>
      <c r="D2383" s="39"/>
      <c r="E2383" s="39"/>
      <c r="F2383" s="39"/>
    </row>
    <row r="2384" spans="2:6" x14ac:dyDescent="0.2">
      <c r="B2384" s="39"/>
      <c r="C2384" s="39"/>
      <c r="D2384" s="39"/>
      <c r="E2384" s="39"/>
      <c r="F2384" s="39"/>
    </row>
    <row r="2385" spans="2:6" x14ac:dyDescent="0.2">
      <c r="B2385" s="39"/>
      <c r="C2385" s="39"/>
      <c r="D2385" s="39"/>
      <c r="E2385" s="39"/>
      <c r="F2385" s="39"/>
    </row>
    <row r="2386" spans="2:6" x14ac:dyDescent="0.2">
      <c r="B2386" s="39"/>
      <c r="C2386" s="39"/>
      <c r="D2386" s="39"/>
      <c r="E2386" s="39"/>
      <c r="F2386" s="39"/>
    </row>
    <row r="2387" spans="2:6" x14ac:dyDescent="0.2">
      <c r="B2387" s="39"/>
      <c r="C2387" s="39"/>
      <c r="D2387" s="39"/>
      <c r="E2387" s="39"/>
      <c r="F2387" s="39"/>
    </row>
    <row r="2388" spans="2:6" x14ac:dyDescent="0.2">
      <c r="B2388" s="39"/>
      <c r="C2388" s="39"/>
      <c r="D2388" s="39"/>
      <c r="E2388" s="39"/>
      <c r="F2388" s="39"/>
    </row>
    <row r="2389" spans="2:6" x14ac:dyDescent="0.2">
      <c r="B2389" s="39"/>
      <c r="C2389" s="39"/>
      <c r="D2389" s="39"/>
      <c r="E2389" s="39"/>
      <c r="F2389" s="39"/>
    </row>
    <row r="2390" spans="2:6" x14ac:dyDescent="0.2">
      <c r="B2390" s="39"/>
      <c r="C2390" s="39"/>
      <c r="D2390" s="39"/>
      <c r="E2390" s="39"/>
      <c r="F2390" s="39"/>
    </row>
    <row r="2391" spans="2:6" x14ac:dyDescent="0.2">
      <c r="B2391" s="39"/>
      <c r="C2391" s="39"/>
      <c r="D2391" s="39"/>
      <c r="E2391" s="39"/>
      <c r="F2391" s="39"/>
    </row>
    <row r="2392" spans="2:6" x14ac:dyDescent="0.2">
      <c r="B2392" s="39"/>
      <c r="C2392" s="39"/>
      <c r="D2392" s="39"/>
      <c r="E2392" s="39"/>
      <c r="F2392" s="39"/>
    </row>
    <row r="2393" spans="2:6" x14ac:dyDescent="0.2">
      <c r="B2393" s="39"/>
      <c r="C2393" s="39"/>
      <c r="D2393" s="39"/>
      <c r="E2393" s="39"/>
      <c r="F2393" s="39"/>
    </row>
    <row r="2394" spans="2:6" x14ac:dyDescent="0.2">
      <c r="B2394" s="39"/>
      <c r="C2394" s="39"/>
      <c r="D2394" s="39"/>
      <c r="E2394" s="39"/>
      <c r="F2394" s="39"/>
    </row>
    <row r="2395" spans="2:6" x14ac:dyDescent="0.2">
      <c r="B2395" s="39"/>
      <c r="C2395" s="39"/>
      <c r="D2395" s="39"/>
      <c r="E2395" s="39"/>
      <c r="F2395" s="39"/>
    </row>
    <row r="2396" spans="2:6" x14ac:dyDescent="0.2">
      <c r="B2396" s="39"/>
      <c r="C2396" s="39"/>
      <c r="D2396" s="39"/>
      <c r="E2396" s="39"/>
      <c r="F2396" s="39"/>
    </row>
    <row r="2397" spans="2:6" x14ac:dyDescent="0.2">
      <c r="B2397" s="39"/>
      <c r="C2397" s="39"/>
      <c r="D2397" s="39"/>
      <c r="E2397" s="39"/>
      <c r="F2397" s="39"/>
    </row>
    <row r="2398" spans="2:6" x14ac:dyDescent="0.2">
      <c r="B2398" s="39"/>
      <c r="C2398" s="39"/>
      <c r="D2398" s="39"/>
      <c r="E2398" s="39"/>
      <c r="F2398" s="39"/>
    </row>
    <row r="2399" spans="2:6" x14ac:dyDescent="0.2">
      <c r="B2399" s="39"/>
      <c r="C2399" s="39"/>
      <c r="D2399" s="39"/>
      <c r="E2399" s="39"/>
      <c r="F2399" s="39"/>
    </row>
    <row r="2400" spans="2:6" x14ac:dyDescent="0.2">
      <c r="B2400" s="39"/>
      <c r="C2400" s="39"/>
      <c r="D2400" s="39"/>
      <c r="E2400" s="39"/>
      <c r="F2400" s="39"/>
    </row>
    <row r="2401" spans="2:6" x14ac:dyDescent="0.2">
      <c r="B2401" s="39"/>
      <c r="C2401" s="39"/>
      <c r="D2401" s="39"/>
      <c r="E2401" s="39"/>
      <c r="F2401" s="39"/>
    </row>
    <row r="2402" spans="2:6" x14ac:dyDescent="0.2">
      <c r="B2402" s="39"/>
      <c r="C2402" s="39"/>
      <c r="D2402" s="39"/>
      <c r="E2402" s="39"/>
      <c r="F2402" s="39"/>
    </row>
    <row r="2403" spans="2:6" x14ac:dyDescent="0.2">
      <c r="B2403" s="39"/>
      <c r="C2403" s="39"/>
      <c r="D2403" s="39"/>
      <c r="E2403" s="39"/>
      <c r="F2403" s="39"/>
    </row>
    <row r="2404" spans="2:6" x14ac:dyDescent="0.2">
      <c r="B2404" s="39"/>
      <c r="C2404" s="39"/>
      <c r="D2404" s="39"/>
      <c r="E2404" s="39"/>
      <c r="F2404" s="39"/>
    </row>
    <row r="2405" spans="2:6" x14ac:dyDescent="0.2">
      <c r="B2405" s="39"/>
      <c r="C2405" s="39"/>
      <c r="D2405" s="39"/>
      <c r="E2405" s="39"/>
      <c r="F2405" s="39"/>
    </row>
    <row r="2406" spans="2:6" x14ac:dyDescent="0.2">
      <c r="B2406" s="39"/>
      <c r="C2406" s="39"/>
      <c r="D2406" s="39"/>
      <c r="E2406" s="39"/>
      <c r="F2406" s="39"/>
    </row>
    <row r="2407" spans="2:6" x14ac:dyDescent="0.2">
      <c r="B2407" s="39"/>
      <c r="C2407" s="39"/>
      <c r="D2407" s="39"/>
      <c r="E2407" s="39"/>
      <c r="F2407" s="39"/>
    </row>
    <row r="2408" spans="2:6" x14ac:dyDescent="0.2">
      <c r="B2408" s="39"/>
      <c r="C2408" s="39"/>
      <c r="D2408" s="39"/>
      <c r="E2408" s="39"/>
      <c r="F2408" s="39"/>
    </row>
    <row r="2409" spans="2:6" x14ac:dyDescent="0.2">
      <c r="B2409" s="39"/>
      <c r="C2409" s="39"/>
      <c r="D2409" s="39"/>
      <c r="E2409" s="39"/>
      <c r="F2409" s="39"/>
    </row>
    <row r="2410" spans="2:6" x14ac:dyDescent="0.2">
      <c r="B2410" s="39"/>
      <c r="C2410" s="39"/>
      <c r="D2410" s="39"/>
      <c r="E2410" s="39"/>
      <c r="F2410" s="39"/>
    </row>
    <row r="2411" spans="2:6" x14ac:dyDescent="0.2">
      <c r="B2411" s="39"/>
      <c r="C2411" s="39"/>
      <c r="D2411" s="39"/>
      <c r="E2411" s="39"/>
      <c r="F2411" s="39"/>
    </row>
    <row r="2412" spans="2:6" x14ac:dyDescent="0.2">
      <c r="B2412" s="39"/>
      <c r="C2412" s="39"/>
      <c r="D2412" s="39"/>
      <c r="E2412" s="39"/>
      <c r="F2412" s="39"/>
    </row>
    <row r="2413" spans="2:6" x14ac:dyDescent="0.2">
      <c r="B2413" s="39"/>
      <c r="C2413" s="39"/>
      <c r="D2413" s="39"/>
      <c r="E2413" s="39"/>
      <c r="F2413" s="39"/>
    </row>
    <row r="2414" spans="2:6" x14ac:dyDescent="0.2">
      <c r="B2414" s="39"/>
      <c r="C2414" s="39"/>
      <c r="D2414" s="39"/>
      <c r="E2414" s="39"/>
      <c r="F2414" s="39"/>
    </row>
    <row r="2415" spans="2:6" x14ac:dyDescent="0.2">
      <c r="B2415" s="39"/>
      <c r="C2415" s="39"/>
      <c r="D2415" s="39"/>
      <c r="E2415" s="39"/>
      <c r="F2415" s="39"/>
    </row>
    <row r="2416" spans="2:6" x14ac:dyDescent="0.2">
      <c r="B2416" s="39"/>
      <c r="C2416" s="39"/>
      <c r="D2416" s="39"/>
      <c r="E2416" s="39"/>
      <c r="F2416" s="39"/>
    </row>
    <row r="2417" spans="2:6" x14ac:dyDescent="0.2">
      <c r="B2417" s="39"/>
      <c r="C2417" s="39"/>
      <c r="D2417" s="39"/>
      <c r="E2417" s="39"/>
      <c r="F2417" s="39"/>
    </row>
    <row r="2418" spans="2:6" x14ac:dyDescent="0.2">
      <c r="B2418" s="39"/>
      <c r="C2418" s="39"/>
      <c r="D2418" s="39"/>
      <c r="E2418" s="39"/>
      <c r="F2418" s="39"/>
    </row>
    <row r="2419" spans="2:6" x14ac:dyDescent="0.2">
      <c r="B2419" s="39"/>
      <c r="C2419" s="39"/>
      <c r="D2419" s="39"/>
      <c r="E2419" s="39"/>
      <c r="F2419" s="39"/>
    </row>
    <row r="2420" spans="2:6" x14ac:dyDescent="0.2">
      <c r="B2420" s="39"/>
      <c r="C2420" s="39"/>
      <c r="D2420" s="39"/>
      <c r="E2420" s="39"/>
      <c r="F2420" s="39"/>
    </row>
    <row r="2421" spans="2:6" x14ac:dyDescent="0.2">
      <c r="B2421" s="39"/>
      <c r="C2421" s="39"/>
      <c r="D2421" s="39"/>
      <c r="E2421" s="39"/>
      <c r="F2421" s="39"/>
    </row>
    <row r="2422" spans="2:6" x14ac:dyDescent="0.2">
      <c r="B2422" s="39"/>
      <c r="C2422" s="39"/>
      <c r="D2422" s="39"/>
      <c r="E2422" s="39"/>
      <c r="F2422" s="39"/>
    </row>
    <row r="2423" spans="2:6" x14ac:dyDescent="0.2">
      <c r="B2423" s="39"/>
      <c r="C2423" s="39"/>
      <c r="D2423" s="39"/>
      <c r="E2423" s="39"/>
      <c r="F2423" s="39"/>
    </row>
    <row r="2424" spans="2:6" x14ac:dyDescent="0.2">
      <c r="B2424" s="39"/>
      <c r="C2424" s="39"/>
      <c r="D2424" s="39"/>
      <c r="E2424" s="39"/>
      <c r="F2424" s="39"/>
    </row>
    <row r="2425" spans="2:6" x14ac:dyDescent="0.2">
      <c r="B2425" s="39"/>
      <c r="C2425" s="39"/>
      <c r="D2425" s="39"/>
      <c r="E2425" s="39"/>
      <c r="F2425" s="39"/>
    </row>
    <row r="2426" spans="2:6" x14ac:dyDescent="0.2">
      <c r="B2426" s="39"/>
      <c r="C2426" s="39"/>
      <c r="D2426" s="39"/>
      <c r="E2426" s="39"/>
      <c r="F2426" s="39"/>
    </row>
    <row r="2427" spans="2:6" x14ac:dyDescent="0.2">
      <c r="B2427" s="39"/>
      <c r="C2427" s="39"/>
      <c r="D2427" s="39"/>
      <c r="E2427" s="39"/>
      <c r="F2427" s="39"/>
    </row>
    <row r="2428" spans="2:6" x14ac:dyDescent="0.2">
      <c r="B2428" s="39"/>
      <c r="C2428" s="39"/>
      <c r="D2428" s="39"/>
      <c r="E2428" s="39"/>
      <c r="F2428" s="39"/>
    </row>
  </sheetData>
  <sheetProtection password="CE28" sheet="1" objects="1" scenarios="1" formatCells="0" formatColumns="0" formatRows="0"/>
  <protectedRanges>
    <protectedRange password="CD42" sqref="F131:F134 F100 F50 F116 F95:F98 F154:F162 F136:F152 F164:F176 F16:F30 F11:F14 F60:F92 F108 F106 F104 F102 F180:F182 F32:F48 F184:F200" name="Ratings_1"/>
  </protectedRanges>
  <mergeCells count="76">
    <mergeCell ref="L193:P193"/>
    <mergeCell ref="Q193:AB193"/>
    <mergeCell ref="AC193:AN193"/>
    <mergeCell ref="L163:P163"/>
    <mergeCell ref="Q163:AB163"/>
    <mergeCell ref="AC163:AN163"/>
    <mergeCell ref="L183:P183"/>
    <mergeCell ref="Q183:AB183"/>
    <mergeCell ref="AC183:AN183"/>
    <mergeCell ref="L135:P135"/>
    <mergeCell ref="Q135:AB135"/>
    <mergeCell ref="AC135:AN135"/>
    <mergeCell ref="L153:P153"/>
    <mergeCell ref="Q153:AB153"/>
    <mergeCell ref="AC153:AN153"/>
    <mergeCell ref="Q99:AB99"/>
    <mergeCell ref="AC99:AN99"/>
    <mergeCell ref="L115:P115"/>
    <mergeCell ref="Q115:AB115"/>
    <mergeCell ref="AC115:AN115"/>
    <mergeCell ref="Q59:AB59"/>
    <mergeCell ref="AC59:AN59"/>
    <mergeCell ref="L77:P77"/>
    <mergeCell ref="Q77:AB77"/>
    <mergeCell ref="AC77:AN77"/>
    <mergeCell ref="Q31:AB31"/>
    <mergeCell ref="AC31:AN31"/>
    <mergeCell ref="L49:P49"/>
    <mergeCell ref="Q49:AB49"/>
    <mergeCell ref="AC49:AN49"/>
    <mergeCell ref="L31:P31"/>
    <mergeCell ref="L59:P59"/>
    <mergeCell ref="L99:P99"/>
    <mergeCell ref="D32:E32"/>
    <mergeCell ref="B99:K99"/>
    <mergeCell ref="D60:E60"/>
    <mergeCell ref="D78:E78"/>
    <mergeCell ref="D50:E50"/>
    <mergeCell ref="B77:K77"/>
    <mergeCell ref="B49:K49"/>
    <mergeCell ref="B59:K59"/>
    <mergeCell ref="DH1:DH3"/>
    <mergeCell ref="D16:E16"/>
    <mergeCell ref="G13:K13"/>
    <mergeCell ref="B6:K6"/>
    <mergeCell ref="B9:K9"/>
    <mergeCell ref="B7:I7"/>
    <mergeCell ref="L15:P15"/>
    <mergeCell ref="Q15:AB15"/>
    <mergeCell ref="AC15:AN15"/>
    <mergeCell ref="B15:K15"/>
    <mergeCell ref="B11:K11"/>
    <mergeCell ref="B13:E13"/>
    <mergeCell ref="D194:E194"/>
    <mergeCell ref="D136:E136"/>
    <mergeCell ref="D154:E154"/>
    <mergeCell ref="D164:E164"/>
    <mergeCell ref="B133:E133"/>
    <mergeCell ref="D184:E184"/>
    <mergeCell ref="B179:K179"/>
    <mergeCell ref="B181:E181"/>
    <mergeCell ref="G133:K133"/>
    <mergeCell ref="B177:K177"/>
    <mergeCell ref="B135:K135"/>
    <mergeCell ref="B153:K153"/>
    <mergeCell ref="B163:K163"/>
    <mergeCell ref="G181:K181"/>
    <mergeCell ref="B115:K115"/>
    <mergeCell ref="G97:K97"/>
    <mergeCell ref="B93:K93"/>
    <mergeCell ref="B95:K95"/>
    <mergeCell ref="B131:K131"/>
    <mergeCell ref="D116:E116"/>
    <mergeCell ref="D100:E100"/>
    <mergeCell ref="B97:E97"/>
    <mergeCell ref="B129:K129"/>
  </mergeCells>
  <phoneticPr fontId="0" type="noConversion"/>
  <dataValidations count="5">
    <dataValidation type="list" allowBlank="1" showInputMessage="1" showErrorMessage="1" sqref="F118 F120 F56 F122 F150 F77 F168 F172 F176 F112">
      <formula1>$E$212:$E$215</formula1>
    </dataValidation>
    <dataValidation type="list" allowBlank="1" showInputMessage="1" showErrorMessage="1" sqref="K17 K55 K191 K195 K175 K187 K159 K185 K173 K171 K169 K167 K165 K141 K157 K155 K121 K63 K151 K149 K147 K145 K143 K139 K85 K137 K125 K107 K117 K119 K109 K113 K111 K105 K89 K103 K65 K69 K101 K91 K83 K87 K81 K75 K79 K71 K73 K123 K25 K67 K47 K61 K45 K57 K21 K53 K51 K29 K43 K41 K161 K39 K197 K199 K127 K23 K27 K19 K189">
      <formula1>$CB$15:$CB$18</formula1>
    </dataValidation>
    <dataValidation type="list" allowBlank="1" showDropDown="1" showInputMessage="1" showErrorMessage="1" sqref="F78">
      <formula1>$E$212:$E$215</formula1>
    </dataValidation>
    <dataValidation type="list" allowBlank="1" showInputMessage="1" showErrorMessage="1" sqref="F199 F195 F197 F17 F19 F21 F23 F25 F27 F29 F33 F35 F37 F39 F41 F43 F45 F47 F51 F53 F55 F57 F61 F63 F65 F67 F69 F71 F73 F75 F79 F81 F83 F85 F87 F89 F91 F101 F103 F105 F107 F109 F191 F113 F117 F119 F121 F123 F125 F127 F137 F139 F141 F143 F145 F147 F149 F151 F155 F157 F159 F161 F165 F167 F169 F171 F173 F175 F185 F187 F189 F111">
      <formula1>$DG$209:$DG$213</formula1>
    </dataValidation>
    <dataValidation type="list" allowBlank="1" showInputMessage="1" showErrorMessage="1" sqref="K33 K35 K37">
      <formula1>$CA$15:$CA$18</formula1>
    </dataValidation>
  </dataValidations>
  <printOptions horizontalCentered="1"/>
  <pageMargins left="0.74803149606299213" right="0.74803149606299213" top="0.98425196850393704" bottom="0.98425196850393704" header="0.51181102362204722" footer="0.51181102362204722"/>
  <pageSetup scale="43" fitToHeight="0" orientation="landscape" horizontalDpi="200" verticalDpi="200" r:id="rId1"/>
  <headerFooter alignWithMargins="0">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03"/>
  <sheetViews>
    <sheetView zoomScale="60" zoomScaleNormal="60" zoomScalePageLayoutView="70" workbookViewId="0">
      <selection sqref="A1:XFD1048576"/>
    </sheetView>
  </sheetViews>
  <sheetFormatPr baseColWidth="10" defaultRowHeight="12.75" x14ac:dyDescent="0.2"/>
  <cols>
    <col min="1" max="2" width="11.42578125" style="96"/>
    <col min="3" max="3" width="27.28515625" style="96" customWidth="1"/>
    <col min="4" max="4" width="14.5703125" style="96" customWidth="1"/>
    <col min="5" max="6" width="11.42578125" style="96"/>
    <col min="7" max="35" width="6.42578125" style="96" customWidth="1"/>
    <col min="36" max="16384" width="11.42578125" style="96"/>
  </cols>
  <sheetData>
    <row r="1" spans="2:35" ht="13.5" thickBot="1" x14ac:dyDescent="0.25"/>
    <row r="2" spans="2:35" ht="26.25" x14ac:dyDescent="0.2">
      <c r="B2" s="65" t="str">
        <f>' Análisis de brecha'!B7:K7</f>
        <v>NOMBRE OPERADOR Y NUMERO DE CERTIFICACION</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7"/>
    </row>
    <row r="3" spans="2:35" ht="23.25" x14ac:dyDescent="0.2">
      <c r="B3" s="68" t="s">
        <v>216</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70" t="s">
        <v>141</v>
      </c>
      <c r="AG3" s="71"/>
      <c r="AH3" s="152">
        <f>' Análisis de brecha'!K7</f>
        <v>42961</v>
      </c>
      <c r="AI3" s="153"/>
    </row>
    <row r="4" spans="2:35" ht="18.75" thickBot="1" x14ac:dyDescent="0.25">
      <c r="B4" s="72" t="str">
        <f>' Análisis de brecha'!B9:K9</f>
        <v>Componente 1 — POLÍTICA Y OBJETIVOS DE SEGURIDAD OPERACIONAL</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row>
    <row r="5" spans="2:35" ht="13.5" thickBot="1" x14ac:dyDescent="0.25">
      <c r="B5" s="75" t="s">
        <v>58</v>
      </c>
      <c r="C5" s="76"/>
      <c r="D5" s="76"/>
      <c r="E5" s="76"/>
      <c r="F5" s="76"/>
      <c r="G5" s="61">
        <v>2017</v>
      </c>
      <c r="H5" s="61"/>
      <c r="I5" s="61"/>
      <c r="J5" s="61"/>
      <c r="K5" s="61"/>
      <c r="L5" s="61">
        <v>2018</v>
      </c>
      <c r="M5" s="61"/>
      <c r="N5" s="61"/>
      <c r="O5" s="61"/>
      <c r="P5" s="61"/>
      <c r="Q5" s="61"/>
      <c r="R5" s="61"/>
      <c r="S5" s="61"/>
      <c r="T5" s="61"/>
      <c r="U5" s="61"/>
      <c r="V5" s="61"/>
      <c r="W5" s="61"/>
      <c r="X5" s="61">
        <v>2019</v>
      </c>
      <c r="Y5" s="61"/>
      <c r="Z5" s="61"/>
      <c r="AA5" s="61"/>
      <c r="AB5" s="61"/>
      <c r="AC5" s="61"/>
      <c r="AD5" s="61"/>
      <c r="AE5" s="61"/>
      <c r="AF5" s="61"/>
      <c r="AG5" s="61"/>
      <c r="AH5" s="61"/>
      <c r="AI5" s="62"/>
    </row>
    <row r="6" spans="2:35" ht="73.5" customHeight="1" x14ac:dyDescent="0.2">
      <c r="B6" s="63" t="s">
        <v>217</v>
      </c>
      <c r="C6" s="64"/>
      <c r="D6" s="44" t="s">
        <v>56</v>
      </c>
      <c r="E6" s="44" t="s">
        <v>85</v>
      </c>
      <c r="F6" s="44" t="s">
        <v>130</v>
      </c>
      <c r="G6" s="58" t="str">
        <f>' Análisis de brecha'!L16</f>
        <v>Ago</v>
      </c>
      <c r="H6" s="58" t="str">
        <f>' Análisis de brecha'!M16</f>
        <v>Sep</v>
      </c>
      <c r="I6" s="58" t="str">
        <f>' Análisis de brecha'!N16</f>
        <v>Oct</v>
      </c>
      <c r="J6" s="58" t="str">
        <f>' Análisis de brecha'!O16</f>
        <v>Nov</v>
      </c>
      <c r="K6" s="58" t="str">
        <f>' Análisis de brecha'!P16</f>
        <v>Dic</v>
      </c>
      <c r="L6" s="58" t="str">
        <f>' Análisis de brecha'!Q16</f>
        <v>Ene</v>
      </c>
      <c r="M6" s="58" t="str">
        <f>' Análisis de brecha'!R16</f>
        <v>Feb</v>
      </c>
      <c r="N6" s="58" t="str">
        <f>' Análisis de brecha'!S16</f>
        <v>Mar</v>
      </c>
      <c r="O6" s="58" t="str">
        <f>' Análisis de brecha'!T16</f>
        <v>Abr</v>
      </c>
      <c r="P6" s="58" t="str">
        <f>' Análisis de brecha'!U16</f>
        <v>May</v>
      </c>
      <c r="Q6" s="58" t="str">
        <f>' Análisis de brecha'!V16</f>
        <v>Jun</v>
      </c>
      <c r="R6" s="58" t="str">
        <f>' Análisis de brecha'!W16</f>
        <v>Jul</v>
      </c>
      <c r="S6" s="58" t="str">
        <f>' Análisis de brecha'!X16</f>
        <v>Ago</v>
      </c>
      <c r="T6" s="58" t="str">
        <f>' Análisis de brecha'!Y16</f>
        <v>Sep</v>
      </c>
      <c r="U6" s="58" t="str">
        <f>' Análisis de brecha'!Z16</f>
        <v>Oct</v>
      </c>
      <c r="V6" s="58" t="str">
        <f>' Análisis de brecha'!AA16</f>
        <v>Nov</v>
      </c>
      <c r="W6" s="58" t="str">
        <f>' Análisis de brecha'!AB16</f>
        <v>Dic</v>
      </c>
      <c r="X6" s="58" t="str">
        <f>' Análisis de brecha'!AC16</f>
        <v>Ene</v>
      </c>
      <c r="Y6" s="58" t="str">
        <f>' Análisis de brecha'!AD16</f>
        <v>Feb</v>
      </c>
      <c r="Z6" s="58" t="str">
        <f>' Análisis de brecha'!AE16</f>
        <v>Mar</v>
      </c>
      <c r="AA6" s="58" t="str">
        <f>' Análisis de brecha'!AF16</f>
        <v>Abr</v>
      </c>
      <c r="AB6" s="58" t="str">
        <f>' Análisis de brecha'!AG16</f>
        <v>May</v>
      </c>
      <c r="AC6" s="58" t="str">
        <f>' Análisis de brecha'!AH16</f>
        <v>Jun</v>
      </c>
      <c r="AD6" s="58" t="str">
        <f>' Análisis de brecha'!AI16</f>
        <v>Jul</v>
      </c>
      <c r="AE6" s="58" t="str">
        <f>' Análisis de brecha'!AJ16</f>
        <v>Ago</v>
      </c>
      <c r="AF6" s="58" t="str">
        <f>' Análisis de brecha'!AK16</f>
        <v>Sep</v>
      </c>
      <c r="AG6" s="58" t="str">
        <f>' Análisis de brecha'!AL16</f>
        <v>Oct</v>
      </c>
      <c r="AH6" s="58" t="str">
        <f>' Análisis de brecha'!AM16</f>
        <v>Nov</v>
      </c>
      <c r="AI6" s="45" t="str">
        <f>' Análisis de brecha'!AN16</f>
        <v>Dic</v>
      </c>
    </row>
    <row r="7" spans="2:35" ht="38.25" x14ac:dyDescent="0.2">
      <c r="B7" s="46" t="s">
        <v>2</v>
      </c>
      <c r="C7" s="47" t="str">
        <f>IF(' Análisis de brecha'!H17="","",' Análisis de brecha'!H17)</f>
        <v/>
      </c>
      <c r="D7" s="47" t="str">
        <f>IF(' Análisis de brecha'!I17="","",' Análisis de brecha'!I17)</f>
        <v/>
      </c>
      <c r="E7" s="47" t="str">
        <f>IF(' Análisis de brecha'!J17="","",' Análisis de brecha'!J17)</f>
        <v/>
      </c>
      <c r="F7" s="47" t="str">
        <f>IF(' Análisis de brecha'!K17="","",' Análisis de brecha'!K17)</f>
        <v/>
      </c>
      <c r="G7" s="48" t="str">
        <f>IF(' Análisis de brecha'!L17="","",' Análisis de brecha'!L17)</f>
        <v/>
      </c>
      <c r="H7" s="48" t="str">
        <f>IF(' Análisis de brecha'!M17="","",' Análisis de brecha'!M17)</f>
        <v/>
      </c>
      <c r="I7" s="48" t="str">
        <f>IF(' Análisis de brecha'!N17="","",' Análisis de brecha'!N17)</f>
        <v/>
      </c>
      <c r="J7" s="48" t="str">
        <f>IF(' Análisis de brecha'!O17="","",' Análisis de brecha'!O17)</f>
        <v/>
      </c>
      <c r="K7" s="48" t="str">
        <f>IF(' Análisis de brecha'!P17="","",' Análisis de brecha'!P17)</f>
        <v/>
      </c>
      <c r="L7" s="48" t="str">
        <f>IF(' Análisis de brecha'!Q17="","",' Análisis de brecha'!Q17)</f>
        <v/>
      </c>
      <c r="M7" s="48" t="str">
        <f>IF(' Análisis de brecha'!R17="","",' Análisis de brecha'!R17)</f>
        <v/>
      </c>
      <c r="N7" s="48" t="str">
        <f>IF(' Análisis de brecha'!S17="","",' Análisis de brecha'!S17)</f>
        <v/>
      </c>
      <c r="O7" s="48" t="str">
        <f>IF(' Análisis de brecha'!T17="","",' Análisis de brecha'!T17)</f>
        <v/>
      </c>
      <c r="P7" s="48" t="str">
        <f>IF(' Análisis de brecha'!U17="","",' Análisis de brecha'!U17)</f>
        <v/>
      </c>
      <c r="Q7" s="48" t="str">
        <f>IF(' Análisis de brecha'!V17="","",' Análisis de brecha'!V17)</f>
        <v/>
      </c>
      <c r="R7" s="48" t="str">
        <f>IF(' Análisis de brecha'!W17="","",' Análisis de brecha'!W17)</f>
        <v/>
      </c>
      <c r="S7" s="48" t="str">
        <f>IF(' Análisis de brecha'!X17="","",' Análisis de brecha'!X17)</f>
        <v/>
      </c>
      <c r="T7" s="48" t="str">
        <f>IF(' Análisis de brecha'!Y17="","",' Análisis de brecha'!Y17)</f>
        <v/>
      </c>
      <c r="U7" s="48" t="str">
        <f>IF(' Análisis de brecha'!Z17="","",' Análisis de brecha'!Z17)</f>
        <v/>
      </c>
      <c r="V7" s="48" t="str">
        <f>IF(' Análisis de brecha'!AA17="","",' Análisis de brecha'!AA17)</f>
        <v/>
      </c>
      <c r="W7" s="48" t="str">
        <f>IF(' Análisis de brecha'!AB17="","",' Análisis de brecha'!AB17)</f>
        <v/>
      </c>
      <c r="X7" s="48" t="str">
        <f>IF(' Análisis de brecha'!AC17="","",' Análisis de brecha'!AC17)</f>
        <v/>
      </c>
      <c r="Y7" s="48" t="str">
        <f>IF(' Análisis de brecha'!AD17="","",' Análisis de brecha'!AD17)</f>
        <v/>
      </c>
      <c r="Z7" s="48" t="str">
        <f>IF(' Análisis de brecha'!AE17="","",' Análisis de brecha'!AE17)</f>
        <v/>
      </c>
      <c r="AA7" s="48" t="str">
        <f>IF(' Análisis de brecha'!AF17="","",' Análisis de brecha'!AF17)</f>
        <v/>
      </c>
      <c r="AB7" s="48" t="str">
        <f>IF(' Análisis de brecha'!AG17="","",' Análisis de brecha'!AG17)</f>
        <v/>
      </c>
      <c r="AC7" s="48" t="str">
        <f>IF(' Análisis de brecha'!AH17="","",' Análisis de brecha'!AH17)</f>
        <v/>
      </c>
      <c r="AD7" s="48" t="str">
        <f>IF(' Análisis de brecha'!AI17="","",' Análisis de brecha'!AI17)</f>
        <v/>
      </c>
      <c r="AE7" s="48" t="str">
        <f>IF(' Análisis de brecha'!AJ17="","",' Análisis de brecha'!AJ17)</f>
        <v/>
      </c>
      <c r="AF7" s="48" t="str">
        <f>IF(' Análisis de brecha'!AK17="","",' Análisis de brecha'!AK17)</f>
        <v/>
      </c>
      <c r="AG7" s="48" t="str">
        <f>IF(' Análisis de brecha'!AL17="","",' Análisis de brecha'!AL17)</f>
        <v/>
      </c>
      <c r="AH7" s="48" t="str">
        <f>IF(' Análisis de brecha'!AM17="","",' Análisis de brecha'!AM17)</f>
        <v/>
      </c>
      <c r="AI7" s="49" t="str">
        <f>IF(' Análisis de brecha'!AN17="","",' Análisis de brecha'!AN17)</f>
        <v/>
      </c>
    </row>
    <row r="8" spans="2:35" ht="38.25" x14ac:dyDescent="0.2">
      <c r="B8" s="46" t="s">
        <v>3</v>
      </c>
      <c r="C8" s="47" t="str">
        <f>IF(' Análisis de brecha'!H19="","",' Análisis de brecha'!H19)</f>
        <v/>
      </c>
      <c r="D8" s="47" t="str">
        <f>IF(' Análisis de brecha'!I19="","",' Análisis de brecha'!I19)</f>
        <v/>
      </c>
      <c r="E8" s="47" t="str">
        <f>IF(' Análisis de brecha'!J19="","",' Análisis de brecha'!J19)</f>
        <v/>
      </c>
      <c r="F8" s="47" t="str">
        <f>IF(' Análisis de brecha'!K19="","",' Análisis de brecha'!K19)</f>
        <v/>
      </c>
      <c r="G8" s="48" t="str">
        <f>IF(' Análisis de brecha'!L19="","",' Análisis de brecha'!L19)</f>
        <v/>
      </c>
      <c r="H8" s="48" t="str">
        <f>IF(' Análisis de brecha'!M19="","",' Análisis de brecha'!M19)</f>
        <v/>
      </c>
      <c r="I8" s="48" t="str">
        <f>IF(' Análisis de brecha'!N19="","",' Análisis de brecha'!N19)</f>
        <v/>
      </c>
      <c r="J8" s="48" t="str">
        <f>IF(' Análisis de brecha'!O19="","",' Análisis de brecha'!O19)</f>
        <v/>
      </c>
      <c r="K8" s="48" t="str">
        <f>IF(' Análisis de brecha'!P19="","",' Análisis de brecha'!P19)</f>
        <v/>
      </c>
      <c r="L8" s="48" t="str">
        <f>IF(' Análisis de brecha'!Q19="","",' Análisis de brecha'!Q19)</f>
        <v/>
      </c>
      <c r="M8" s="48" t="str">
        <f>IF(' Análisis de brecha'!R19="","",' Análisis de brecha'!R19)</f>
        <v/>
      </c>
      <c r="N8" s="48" t="str">
        <f>IF(' Análisis de brecha'!S19="","",' Análisis de brecha'!S19)</f>
        <v/>
      </c>
      <c r="O8" s="48" t="str">
        <f>IF(' Análisis de brecha'!T19="","",' Análisis de brecha'!T19)</f>
        <v/>
      </c>
      <c r="P8" s="48" t="str">
        <f>IF(' Análisis de brecha'!U19="","",' Análisis de brecha'!U19)</f>
        <v/>
      </c>
      <c r="Q8" s="48" t="str">
        <f>IF(' Análisis de brecha'!V19="","",' Análisis de brecha'!V19)</f>
        <v/>
      </c>
      <c r="R8" s="48" t="str">
        <f>IF(' Análisis de brecha'!W19="","",' Análisis de brecha'!W19)</f>
        <v/>
      </c>
      <c r="S8" s="48" t="str">
        <f>IF(' Análisis de brecha'!X19="","",' Análisis de brecha'!X19)</f>
        <v/>
      </c>
      <c r="T8" s="48" t="str">
        <f>IF(' Análisis de brecha'!Y19="","",' Análisis de brecha'!Y19)</f>
        <v/>
      </c>
      <c r="U8" s="48" t="str">
        <f>IF(' Análisis de brecha'!Z19="","",' Análisis de brecha'!Z19)</f>
        <v/>
      </c>
      <c r="V8" s="48" t="str">
        <f>IF(' Análisis de brecha'!AA19="","",' Análisis de brecha'!AA19)</f>
        <v/>
      </c>
      <c r="W8" s="48" t="str">
        <f>IF(' Análisis de brecha'!AB19="","",' Análisis de brecha'!AB19)</f>
        <v/>
      </c>
      <c r="X8" s="48" t="str">
        <f>IF(' Análisis de brecha'!AC19="","",' Análisis de brecha'!AC19)</f>
        <v/>
      </c>
      <c r="Y8" s="48" t="str">
        <f>IF(' Análisis de brecha'!AD19="","",' Análisis de brecha'!AD19)</f>
        <v/>
      </c>
      <c r="Z8" s="48" t="str">
        <f>IF(' Análisis de brecha'!AE19="","",' Análisis de brecha'!AE19)</f>
        <v/>
      </c>
      <c r="AA8" s="48" t="str">
        <f>IF(' Análisis de brecha'!AF19="","",' Análisis de brecha'!AF19)</f>
        <v/>
      </c>
      <c r="AB8" s="48" t="str">
        <f>IF(' Análisis de brecha'!AG19="","",' Análisis de brecha'!AG19)</f>
        <v/>
      </c>
      <c r="AC8" s="48" t="str">
        <f>IF(' Análisis de brecha'!AH19="","",' Análisis de brecha'!AH19)</f>
        <v/>
      </c>
      <c r="AD8" s="48" t="str">
        <f>IF(' Análisis de brecha'!AI19="","",' Análisis de brecha'!AI19)</f>
        <v/>
      </c>
      <c r="AE8" s="48" t="str">
        <f>IF(' Análisis de brecha'!AJ19="","",' Análisis de brecha'!AJ19)</f>
        <v/>
      </c>
      <c r="AF8" s="48" t="str">
        <f>IF(' Análisis de brecha'!AK19="","",' Análisis de brecha'!AK19)</f>
        <v/>
      </c>
      <c r="AG8" s="48" t="str">
        <f>IF(' Análisis de brecha'!AL19="","",' Análisis de brecha'!AL19)</f>
        <v/>
      </c>
      <c r="AH8" s="48" t="str">
        <f>IF(' Análisis de brecha'!AM19="","",' Análisis de brecha'!AM19)</f>
        <v/>
      </c>
      <c r="AI8" s="49" t="str">
        <f>IF(' Análisis de brecha'!AN19="","",' Análisis de brecha'!AN19)</f>
        <v/>
      </c>
    </row>
    <row r="9" spans="2:35" ht="38.25" x14ac:dyDescent="0.2">
      <c r="B9" s="46" t="s">
        <v>62</v>
      </c>
      <c r="C9" s="47" t="str">
        <f>IF(' Análisis de brecha'!H21="","",' Análisis de brecha'!H21)</f>
        <v/>
      </c>
      <c r="D9" s="47" t="str">
        <f>IF(' Análisis de brecha'!I21="","",' Análisis de brecha'!I21)</f>
        <v/>
      </c>
      <c r="E9" s="47" t="str">
        <f>IF(' Análisis de brecha'!J21="","",' Análisis de brecha'!J21)</f>
        <v/>
      </c>
      <c r="F9" s="47" t="str">
        <f>IF(' Análisis de brecha'!K21="","",' Análisis de brecha'!K21)</f>
        <v/>
      </c>
      <c r="G9" s="48" t="str">
        <f>IF(' Análisis de brecha'!L21="","",' Análisis de brecha'!L21)</f>
        <v/>
      </c>
      <c r="H9" s="48" t="str">
        <f>IF(' Análisis de brecha'!M21="","",' Análisis de brecha'!M21)</f>
        <v/>
      </c>
      <c r="I9" s="48" t="str">
        <f>IF(' Análisis de brecha'!N21="","",' Análisis de brecha'!N21)</f>
        <v/>
      </c>
      <c r="J9" s="48" t="str">
        <f>IF(' Análisis de brecha'!O21="","",' Análisis de brecha'!O21)</f>
        <v/>
      </c>
      <c r="K9" s="48" t="str">
        <f>IF(' Análisis de brecha'!P21="","",' Análisis de brecha'!P21)</f>
        <v/>
      </c>
      <c r="L9" s="48" t="str">
        <f>IF(' Análisis de brecha'!Q21="","",' Análisis de brecha'!Q21)</f>
        <v/>
      </c>
      <c r="M9" s="48" t="str">
        <f>IF(' Análisis de brecha'!R21="","",' Análisis de brecha'!R21)</f>
        <v/>
      </c>
      <c r="N9" s="48" t="str">
        <f>IF(' Análisis de brecha'!S21="","",' Análisis de brecha'!S21)</f>
        <v/>
      </c>
      <c r="O9" s="48" t="str">
        <f>IF(' Análisis de brecha'!T21="","",' Análisis de brecha'!T21)</f>
        <v/>
      </c>
      <c r="P9" s="48" t="str">
        <f>IF(' Análisis de brecha'!U21="","",' Análisis de brecha'!U21)</f>
        <v/>
      </c>
      <c r="Q9" s="48" t="str">
        <f>IF(' Análisis de brecha'!V21="","",' Análisis de brecha'!V21)</f>
        <v/>
      </c>
      <c r="R9" s="48" t="str">
        <f>IF(' Análisis de brecha'!W21="","",' Análisis de brecha'!W21)</f>
        <v/>
      </c>
      <c r="S9" s="48" t="str">
        <f>IF(' Análisis de brecha'!X21="","",' Análisis de brecha'!X21)</f>
        <v/>
      </c>
      <c r="T9" s="48" t="str">
        <f>IF(' Análisis de brecha'!Y21="","",' Análisis de brecha'!Y21)</f>
        <v/>
      </c>
      <c r="U9" s="48" t="str">
        <f>IF(' Análisis de brecha'!Z21="","",' Análisis de brecha'!Z21)</f>
        <v/>
      </c>
      <c r="V9" s="48" t="str">
        <f>IF(' Análisis de brecha'!AA21="","",' Análisis de brecha'!AA21)</f>
        <v/>
      </c>
      <c r="W9" s="48" t="str">
        <f>IF(' Análisis de brecha'!AB21="","",' Análisis de brecha'!AB21)</f>
        <v/>
      </c>
      <c r="X9" s="48" t="str">
        <f>IF(' Análisis de brecha'!AC21="","",' Análisis de brecha'!AC21)</f>
        <v/>
      </c>
      <c r="Y9" s="48" t="str">
        <f>IF(' Análisis de brecha'!AD21="","",' Análisis de brecha'!AD21)</f>
        <v/>
      </c>
      <c r="Z9" s="48" t="str">
        <f>IF(' Análisis de brecha'!AE21="","",' Análisis de brecha'!AE21)</f>
        <v/>
      </c>
      <c r="AA9" s="48" t="str">
        <f>IF(' Análisis de brecha'!AF21="","",' Análisis de brecha'!AF21)</f>
        <v/>
      </c>
      <c r="AB9" s="48" t="str">
        <f>IF(' Análisis de brecha'!AG21="","",' Análisis de brecha'!AG21)</f>
        <v/>
      </c>
      <c r="AC9" s="48" t="str">
        <f>IF(' Análisis de brecha'!AH21="","",' Análisis de brecha'!AH21)</f>
        <v/>
      </c>
      <c r="AD9" s="48" t="str">
        <f>IF(' Análisis de brecha'!AI21="","",' Análisis de brecha'!AI21)</f>
        <v/>
      </c>
      <c r="AE9" s="48" t="str">
        <f>IF(' Análisis de brecha'!AJ21="","",' Análisis de brecha'!AJ21)</f>
        <v/>
      </c>
      <c r="AF9" s="48" t="str">
        <f>IF(' Análisis de brecha'!AK21="","",' Análisis de brecha'!AK21)</f>
        <v/>
      </c>
      <c r="AG9" s="48" t="str">
        <f>IF(' Análisis de brecha'!AL21="","",' Análisis de brecha'!AL21)</f>
        <v/>
      </c>
      <c r="AH9" s="48" t="str">
        <f>IF(' Análisis de brecha'!AM21="","",' Análisis de brecha'!AM21)</f>
        <v/>
      </c>
      <c r="AI9" s="49" t="str">
        <f>IF(' Análisis de brecha'!AN21="","",' Análisis de brecha'!AN21)</f>
        <v/>
      </c>
    </row>
    <row r="10" spans="2:35" ht="38.25" x14ac:dyDescent="0.2">
      <c r="B10" s="46" t="s">
        <v>63</v>
      </c>
      <c r="C10" s="47" t="str">
        <f>IF(' Análisis de brecha'!H23="","",' Análisis de brecha'!H23)</f>
        <v/>
      </c>
      <c r="D10" s="47" t="str">
        <f>IF(' Análisis de brecha'!I23="","",' Análisis de brecha'!I23)</f>
        <v/>
      </c>
      <c r="E10" s="47" t="str">
        <f>IF(' Análisis de brecha'!J23="","",' Análisis de brecha'!J23)</f>
        <v/>
      </c>
      <c r="F10" s="47" t="str">
        <f>IF(' Análisis de brecha'!K23="","",' Análisis de brecha'!K23)</f>
        <v/>
      </c>
      <c r="G10" s="48" t="str">
        <f>IF(' Análisis de brecha'!L23="","",' Análisis de brecha'!L23)</f>
        <v/>
      </c>
      <c r="H10" s="48" t="str">
        <f>IF(' Análisis de brecha'!M23="","",' Análisis de brecha'!M23)</f>
        <v/>
      </c>
      <c r="I10" s="48" t="str">
        <f>IF(' Análisis de brecha'!N23="","",' Análisis de brecha'!N23)</f>
        <v/>
      </c>
      <c r="J10" s="48" t="str">
        <f>IF(' Análisis de brecha'!O23="","",' Análisis de brecha'!O23)</f>
        <v/>
      </c>
      <c r="K10" s="48" t="str">
        <f>IF(' Análisis de brecha'!P23="","",' Análisis de brecha'!P23)</f>
        <v/>
      </c>
      <c r="L10" s="48" t="str">
        <f>IF(' Análisis de brecha'!Q23="","",' Análisis de brecha'!Q23)</f>
        <v/>
      </c>
      <c r="M10" s="48" t="str">
        <f>IF(' Análisis de brecha'!R23="","",' Análisis de brecha'!R23)</f>
        <v/>
      </c>
      <c r="N10" s="48" t="str">
        <f>IF(' Análisis de brecha'!S23="","",' Análisis de brecha'!S23)</f>
        <v/>
      </c>
      <c r="O10" s="48" t="str">
        <f>IF(' Análisis de brecha'!T23="","",' Análisis de brecha'!T23)</f>
        <v/>
      </c>
      <c r="P10" s="48" t="str">
        <f>IF(' Análisis de brecha'!U23="","",' Análisis de brecha'!U23)</f>
        <v/>
      </c>
      <c r="Q10" s="48" t="str">
        <f>IF(' Análisis de brecha'!V23="","",' Análisis de brecha'!V23)</f>
        <v/>
      </c>
      <c r="R10" s="48" t="str">
        <f>IF(' Análisis de brecha'!W23="","",' Análisis de brecha'!W23)</f>
        <v/>
      </c>
      <c r="S10" s="48" t="str">
        <f>IF(' Análisis de brecha'!X23="","",' Análisis de brecha'!X23)</f>
        <v/>
      </c>
      <c r="T10" s="48" t="str">
        <f>IF(' Análisis de brecha'!Y23="","",' Análisis de brecha'!Y23)</f>
        <v/>
      </c>
      <c r="U10" s="48" t="str">
        <f>IF(' Análisis de brecha'!Z23="","",' Análisis de brecha'!Z23)</f>
        <v/>
      </c>
      <c r="V10" s="48" t="str">
        <f>IF(' Análisis de brecha'!AA23="","",' Análisis de brecha'!AA23)</f>
        <v/>
      </c>
      <c r="W10" s="48" t="str">
        <f>IF(' Análisis de brecha'!AB23="","",' Análisis de brecha'!AB23)</f>
        <v/>
      </c>
      <c r="X10" s="48" t="str">
        <f>IF(' Análisis de brecha'!AC23="","",' Análisis de brecha'!AC23)</f>
        <v/>
      </c>
      <c r="Y10" s="48" t="str">
        <f>IF(' Análisis de brecha'!AD23="","",' Análisis de brecha'!AD23)</f>
        <v/>
      </c>
      <c r="Z10" s="48" t="str">
        <f>IF(' Análisis de brecha'!AE23="","",' Análisis de brecha'!AE23)</f>
        <v/>
      </c>
      <c r="AA10" s="48" t="str">
        <f>IF(' Análisis de brecha'!AF23="","",' Análisis de brecha'!AF23)</f>
        <v/>
      </c>
      <c r="AB10" s="48" t="str">
        <f>IF(' Análisis de brecha'!AG23="","",' Análisis de brecha'!AG23)</f>
        <v/>
      </c>
      <c r="AC10" s="48" t="str">
        <f>IF(' Análisis de brecha'!AH23="","",' Análisis de brecha'!AH23)</f>
        <v/>
      </c>
      <c r="AD10" s="48" t="str">
        <f>IF(' Análisis de brecha'!AI23="","",' Análisis de brecha'!AI23)</f>
        <v/>
      </c>
      <c r="AE10" s="48" t="str">
        <f>IF(' Análisis de brecha'!AJ23="","",' Análisis de brecha'!AJ23)</f>
        <v/>
      </c>
      <c r="AF10" s="48" t="str">
        <f>IF(' Análisis de brecha'!AK23="","",' Análisis de brecha'!AK23)</f>
        <v/>
      </c>
      <c r="AG10" s="48" t="str">
        <f>IF(' Análisis de brecha'!AL23="","",' Análisis de brecha'!AL23)</f>
        <v/>
      </c>
      <c r="AH10" s="48" t="str">
        <f>IF(' Análisis de brecha'!AM23="","",' Análisis de brecha'!AM23)</f>
        <v/>
      </c>
      <c r="AI10" s="49" t="str">
        <f>IF(' Análisis de brecha'!AN23="","",' Análisis de brecha'!AN23)</f>
        <v/>
      </c>
    </row>
    <row r="11" spans="2:35" ht="25.5" x14ac:dyDescent="0.2">
      <c r="B11" s="46" t="s">
        <v>64</v>
      </c>
      <c r="C11" s="47" t="str">
        <f>IF(' Análisis de brecha'!H25="","",' Análisis de brecha'!H25)</f>
        <v/>
      </c>
      <c r="D11" s="47" t="str">
        <f>IF(' Análisis de brecha'!I25="","",' Análisis de brecha'!I25)</f>
        <v/>
      </c>
      <c r="E11" s="47" t="str">
        <f>IF(' Análisis de brecha'!J25="","",' Análisis de brecha'!J25)</f>
        <v/>
      </c>
      <c r="F11" s="47" t="str">
        <f>IF(' Análisis de brecha'!K25="","",' Análisis de brecha'!K25)</f>
        <v/>
      </c>
      <c r="G11" s="48" t="str">
        <f>IF(' Análisis de brecha'!L25="","",' Análisis de brecha'!L25)</f>
        <v/>
      </c>
      <c r="H11" s="48" t="str">
        <f>IF(' Análisis de brecha'!M25="","",' Análisis de brecha'!M25)</f>
        <v/>
      </c>
      <c r="I11" s="48" t="str">
        <f>IF(' Análisis de brecha'!N25="","",' Análisis de brecha'!N25)</f>
        <v/>
      </c>
      <c r="J11" s="48" t="str">
        <f>IF(' Análisis de brecha'!O25="","",' Análisis de brecha'!O25)</f>
        <v/>
      </c>
      <c r="K11" s="48" t="str">
        <f>IF(' Análisis de brecha'!P25="","",' Análisis de brecha'!P25)</f>
        <v/>
      </c>
      <c r="L11" s="48" t="str">
        <f>IF(' Análisis de brecha'!Q25="","",' Análisis de brecha'!Q25)</f>
        <v/>
      </c>
      <c r="M11" s="48" t="str">
        <f>IF(' Análisis de brecha'!R25="","",' Análisis de brecha'!R25)</f>
        <v/>
      </c>
      <c r="N11" s="48" t="str">
        <f>IF(' Análisis de brecha'!S25="","",' Análisis de brecha'!S25)</f>
        <v/>
      </c>
      <c r="O11" s="48" t="str">
        <f>IF(' Análisis de brecha'!T25="","",' Análisis de brecha'!T25)</f>
        <v/>
      </c>
      <c r="P11" s="48" t="str">
        <f>IF(' Análisis de brecha'!U25="","",' Análisis de brecha'!U25)</f>
        <v/>
      </c>
      <c r="Q11" s="48" t="str">
        <f>IF(' Análisis de brecha'!V25="","",' Análisis de brecha'!V25)</f>
        <v/>
      </c>
      <c r="R11" s="48" t="str">
        <f>IF(' Análisis de brecha'!W25="","",' Análisis de brecha'!W25)</f>
        <v/>
      </c>
      <c r="S11" s="48" t="str">
        <f>IF(' Análisis de brecha'!X25="","",' Análisis de brecha'!X25)</f>
        <v/>
      </c>
      <c r="T11" s="48" t="str">
        <f>IF(' Análisis de brecha'!Y25="","",' Análisis de brecha'!Y25)</f>
        <v/>
      </c>
      <c r="U11" s="48" t="str">
        <f>IF(' Análisis de brecha'!Z25="","",' Análisis de brecha'!Z25)</f>
        <v/>
      </c>
      <c r="V11" s="48" t="str">
        <f>IF(' Análisis de brecha'!AA25="","",' Análisis de brecha'!AA25)</f>
        <v/>
      </c>
      <c r="W11" s="48" t="str">
        <f>IF(' Análisis de brecha'!AB25="","",' Análisis de brecha'!AB25)</f>
        <v/>
      </c>
      <c r="X11" s="48" t="str">
        <f>IF(' Análisis de brecha'!AC25="","",' Análisis de brecha'!AC25)</f>
        <v/>
      </c>
      <c r="Y11" s="48" t="str">
        <f>IF(' Análisis de brecha'!AD25="","",' Análisis de brecha'!AD25)</f>
        <v/>
      </c>
      <c r="Z11" s="48" t="str">
        <f>IF(' Análisis de brecha'!AE25="","",' Análisis de brecha'!AE25)</f>
        <v/>
      </c>
      <c r="AA11" s="48" t="str">
        <f>IF(' Análisis de brecha'!AF25="","",' Análisis de brecha'!AF25)</f>
        <v/>
      </c>
      <c r="AB11" s="48" t="str">
        <f>IF(' Análisis de brecha'!AG25="","",' Análisis de brecha'!AG25)</f>
        <v/>
      </c>
      <c r="AC11" s="48" t="str">
        <f>IF(' Análisis de brecha'!AH25="","",' Análisis de brecha'!AH25)</f>
        <v/>
      </c>
      <c r="AD11" s="48" t="str">
        <f>IF(' Análisis de brecha'!AI25="","",' Análisis de brecha'!AI25)</f>
        <v/>
      </c>
      <c r="AE11" s="48" t="str">
        <f>IF(' Análisis de brecha'!AJ25="","",' Análisis de brecha'!AJ25)</f>
        <v/>
      </c>
      <c r="AF11" s="48" t="str">
        <f>IF(' Análisis de brecha'!AK25="","",' Análisis de brecha'!AK25)</f>
        <v/>
      </c>
      <c r="AG11" s="48" t="str">
        <f>IF(' Análisis de brecha'!AL25="","",' Análisis de brecha'!AL25)</f>
        <v/>
      </c>
      <c r="AH11" s="48" t="str">
        <f>IF(' Análisis de brecha'!AM25="","",' Análisis de brecha'!AM25)</f>
        <v/>
      </c>
      <c r="AI11" s="49" t="str">
        <f>IF(' Análisis de brecha'!AN25="","",' Análisis de brecha'!AN25)</f>
        <v/>
      </c>
    </row>
    <row r="12" spans="2:35" ht="25.5" x14ac:dyDescent="0.2">
      <c r="B12" s="46" t="s">
        <v>65</v>
      </c>
      <c r="C12" s="47" t="str">
        <f>IF(' Análisis de brecha'!H27="","",' Análisis de brecha'!H27)</f>
        <v/>
      </c>
      <c r="D12" s="47" t="str">
        <f>IF(' Análisis de brecha'!I27="","",' Análisis de brecha'!I27)</f>
        <v/>
      </c>
      <c r="E12" s="47" t="str">
        <f>IF(' Análisis de brecha'!J27="","",' Análisis de brecha'!J27)</f>
        <v/>
      </c>
      <c r="F12" s="47" t="str">
        <f>IF(' Análisis de brecha'!K27="","",' Análisis de brecha'!K27)</f>
        <v/>
      </c>
      <c r="G12" s="48" t="str">
        <f>IF(' Análisis de brecha'!L27="","",' Análisis de brecha'!L27)</f>
        <v/>
      </c>
      <c r="H12" s="48" t="str">
        <f>IF(' Análisis de brecha'!M27="","",' Análisis de brecha'!M27)</f>
        <v/>
      </c>
      <c r="I12" s="48" t="str">
        <f>IF(' Análisis de brecha'!N27="","",' Análisis de brecha'!N27)</f>
        <v/>
      </c>
      <c r="J12" s="48" t="str">
        <f>IF(' Análisis de brecha'!O27="","",' Análisis de brecha'!O27)</f>
        <v/>
      </c>
      <c r="K12" s="48" t="str">
        <f>IF(' Análisis de brecha'!P27="","",' Análisis de brecha'!P27)</f>
        <v/>
      </c>
      <c r="L12" s="48" t="str">
        <f>IF(' Análisis de brecha'!Q27="","",' Análisis de brecha'!Q27)</f>
        <v/>
      </c>
      <c r="M12" s="48" t="str">
        <f>IF(' Análisis de brecha'!R27="","",' Análisis de brecha'!R27)</f>
        <v/>
      </c>
      <c r="N12" s="48" t="str">
        <f>IF(' Análisis de brecha'!S27="","",' Análisis de brecha'!S27)</f>
        <v/>
      </c>
      <c r="O12" s="48" t="str">
        <f>IF(' Análisis de brecha'!T27="","",' Análisis de brecha'!T27)</f>
        <v/>
      </c>
      <c r="P12" s="48" t="str">
        <f>IF(' Análisis de brecha'!U27="","",' Análisis de brecha'!U27)</f>
        <v/>
      </c>
      <c r="Q12" s="48" t="str">
        <f>IF(' Análisis de brecha'!V27="","",' Análisis de brecha'!V27)</f>
        <v/>
      </c>
      <c r="R12" s="48" t="str">
        <f>IF(' Análisis de brecha'!W27="","",' Análisis de brecha'!W27)</f>
        <v/>
      </c>
      <c r="S12" s="48" t="str">
        <f>IF(' Análisis de brecha'!X27="","",' Análisis de brecha'!X27)</f>
        <v/>
      </c>
      <c r="T12" s="48" t="str">
        <f>IF(' Análisis de brecha'!Y27="","",' Análisis de brecha'!Y27)</f>
        <v/>
      </c>
      <c r="U12" s="48" t="str">
        <f>IF(' Análisis de brecha'!Z27="","",' Análisis de brecha'!Z27)</f>
        <v/>
      </c>
      <c r="V12" s="48" t="str">
        <f>IF(' Análisis de brecha'!AA27="","",' Análisis de brecha'!AA27)</f>
        <v/>
      </c>
      <c r="W12" s="48" t="str">
        <f>IF(' Análisis de brecha'!AB27="","",' Análisis de brecha'!AB27)</f>
        <v/>
      </c>
      <c r="X12" s="48" t="str">
        <f>IF(' Análisis de brecha'!AC27="","",' Análisis de brecha'!AC27)</f>
        <v/>
      </c>
      <c r="Y12" s="48" t="str">
        <f>IF(' Análisis de brecha'!AD27="","",' Análisis de brecha'!AD27)</f>
        <v/>
      </c>
      <c r="Z12" s="48" t="str">
        <f>IF(' Análisis de brecha'!AE27="","",' Análisis de brecha'!AE27)</f>
        <v/>
      </c>
      <c r="AA12" s="48" t="str">
        <f>IF(' Análisis de brecha'!AF27="","",' Análisis de brecha'!AF27)</f>
        <v/>
      </c>
      <c r="AB12" s="48" t="str">
        <f>IF(' Análisis de brecha'!AG27="","",' Análisis de brecha'!AG27)</f>
        <v/>
      </c>
      <c r="AC12" s="48" t="str">
        <f>IF(' Análisis de brecha'!AH27="","",' Análisis de brecha'!AH27)</f>
        <v/>
      </c>
      <c r="AD12" s="48" t="str">
        <f>IF(' Análisis de brecha'!AI27="","",' Análisis de brecha'!AI27)</f>
        <v/>
      </c>
      <c r="AE12" s="48" t="str">
        <f>IF(' Análisis de brecha'!AJ27="","",' Análisis de brecha'!AJ27)</f>
        <v/>
      </c>
      <c r="AF12" s="48" t="str">
        <f>IF(' Análisis de brecha'!AK27="","",' Análisis de brecha'!AK27)</f>
        <v/>
      </c>
      <c r="AG12" s="48" t="str">
        <f>IF(' Análisis de brecha'!AL27="","",' Análisis de brecha'!AL27)</f>
        <v/>
      </c>
      <c r="AH12" s="48" t="str">
        <f>IF(' Análisis de brecha'!AM27="","",' Análisis de brecha'!AM27)</f>
        <v/>
      </c>
      <c r="AI12" s="49" t="str">
        <f>IF(' Análisis de brecha'!AN27="","",' Análisis de brecha'!AN27)</f>
        <v/>
      </c>
    </row>
    <row r="13" spans="2:35" ht="51.75" thickBot="1" x14ac:dyDescent="0.25">
      <c r="B13" s="50" t="s">
        <v>66</v>
      </c>
      <c r="C13" s="51" t="str">
        <f>IF(' Análisis de brecha'!H29="","",' Análisis de brecha'!H29)</f>
        <v/>
      </c>
      <c r="D13" s="51" t="str">
        <f>IF(' Análisis de brecha'!I29="","",' Análisis de brecha'!I29)</f>
        <v/>
      </c>
      <c r="E13" s="51" t="str">
        <f>IF(' Análisis de brecha'!J29="","",' Análisis de brecha'!J29)</f>
        <v/>
      </c>
      <c r="F13" s="51" t="str">
        <f>IF(' Análisis de brecha'!K29="","",' Análisis de brecha'!K29)</f>
        <v/>
      </c>
      <c r="G13" s="52" t="str">
        <f>IF(' Análisis de brecha'!L29="","",' Análisis de brecha'!L29)</f>
        <v/>
      </c>
      <c r="H13" s="52" t="str">
        <f>IF(' Análisis de brecha'!M29="","",' Análisis de brecha'!M29)</f>
        <v/>
      </c>
      <c r="I13" s="52" t="str">
        <f>IF(' Análisis de brecha'!N29="","",' Análisis de brecha'!N29)</f>
        <v/>
      </c>
      <c r="J13" s="52" t="str">
        <f>IF(' Análisis de brecha'!O29="","",' Análisis de brecha'!O29)</f>
        <v/>
      </c>
      <c r="K13" s="52" t="str">
        <f>IF(' Análisis de brecha'!P29="","",' Análisis de brecha'!P29)</f>
        <v/>
      </c>
      <c r="L13" s="52" t="str">
        <f>IF(' Análisis de brecha'!Q29="","",' Análisis de brecha'!Q29)</f>
        <v/>
      </c>
      <c r="M13" s="52" t="str">
        <f>IF(' Análisis de brecha'!R29="","",' Análisis de brecha'!R29)</f>
        <v/>
      </c>
      <c r="N13" s="52" t="str">
        <f>IF(' Análisis de brecha'!S29="","",' Análisis de brecha'!S29)</f>
        <v/>
      </c>
      <c r="O13" s="52" t="str">
        <f>IF(' Análisis de brecha'!T29="","",' Análisis de brecha'!T29)</f>
        <v/>
      </c>
      <c r="P13" s="52" t="str">
        <f>IF(' Análisis de brecha'!U29="","",' Análisis de brecha'!U29)</f>
        <v/>
      </c>
      <c r="Q13" s="52" t="str">
        <f>IF(' Análisis de brecha'!V29="","",' Análisis de brecha'!V29)</f>
        <v/>
      </c>
      <c r="R13" s="52" t="str">
        <f>IF(' Análisis de brecha'!W29="","",' Análisis de brecha'!W29)</f>
        <v/>
      </c>
      <c r="S13" s="52" t="str">
        <f>IF(' Análisis de brecha'!X29="","",' Análisis de brecha'!X29)</f>
        <v/>
      </c>
      <c r="T13" s="52" t="str">
        <f>IF(' Análisis de brecha'!Y29="","",' Análisis de brecha'!Y29)</f>
        <v/>
      </c>
      <c r="U13" s="52" t="str">
        <f>IF(' Análisis de brecha'!Z29="","",' Análisis de brecha'!Z29)</f>
        <v/>
      </c>
      <c r="V13" s="52" t="str">
        <f>IF(' Análisis de brecha'!AA29="","",' Análisis de brecha'!AA29)</f>
        <v/>
      </c>
      <c r="W13" s="52" t="str">
        <f>IF(' Análisis de brecha'!AB29="","",' Análisis de brecha'!AB29)</f>
        <v/>
      </c>
      <c r="X13" s="52" t="str">
        <f>IF(' Análisis de brecha'!AC29="","",' Análisis de brecha'!AC29)</f>
        <v/>
      </c>
      <c r="Y13" s="52" t="str">
        <f>IF(' Análisis de brecha'!AD29="","",' Análisis de brecha'!AD29)</f>
        <v/>
      </c>
      <c r="Z13" s="52" t="str">
        <f>IF(' Análisis de brecha'!AE29="","",' Análisis de brecha'!AE29)</f>
        <v/>
      </c>
      <c r="AA13" s="52" t="str">
        <f>IF(' Análisis de brecha'!AF29="","",' Análisis de brecha'!AF29)</f>
        <v/>
      </c>
      <c r="AB13" s="52" t="str">
        <f>IF(' Análisis de brecha'!AG29="","",' Análisis de brecha'!AG29)</f>
        <v/>
      </c>
      <c r="AC13" s="52" t="str">
        <f>IF(' Análisis de brecha'!AH29="","",' Análisis de brecha'!AH29)</f>
        <v/>
      </c>
      <c r="AD13" s="52" t="str">
        <f>IF(' Análisis de brecha'!AI29="","",' Análisis de brecha'!AI29)</f>
        <v/>
      </c>
      <c r="AE13" s="52" t="str">
        <f>IF(' Análisis de brecha'!AJ29="","",' Análisis de brecha'!AJ29)</f>
        <v/>
      </c>
      <c r="AF13" s="52" t="str">
        <f>IF(' Análisis de brecha'!AK29="","",' Análisis de brecha'!AK29)</f>
        <v/>
      </c>
      <c r="AG13" s="52" t="str">
        <f>IF(' Análisis de brecha'!AL29="","",' Análisis de brecha'!AL29)</f>
        <v/>
      </c>
      <c r="AH13" s="52" t="str">
        <f>IF(' Análisis de brecha'!AM29="","",' Análisis de brecha'!AM29)</f>
        <v/>
      </c>
      <c r="AI13" s="53" t="str">
        <f>IF(' Análisis de brecha'!AN29="","",' Análisis de brecha'!AN29)</f>
        <v/>
      </c>
    </row>
    <row r="14" spans="2:35" ht="13.5" thickBot="1" x14ac:dyDescent="0.25">
      <c r="B14" s="75" t="s">
        <v>68</v>
      </c>
      <c r="C14" s="76"/>
      <c r="D14" s="76"/>
      <c r="E14" s="76"/>
      <c r="F14" s="76"/>
      <c r="G14" s="61">
        <v>2017</v>
      </c>
      <c r="H14" s="61"/>
      <c r="I14" s="61"/>
      <c r="J14" s="61"/>
      <c r="K14" s="61"/>
      <c r="L14" s="61">
        <v>2018</v>
      </c>
      <c r="M14" s="61"/>
      <c r="N14" s="61"/>
      <c r="O14" s="61"/>
      <c r="P14" s="61"/>
      <c r="Q14" s="61"/>
      <c r="R14" s="61"/>
      <c r="S14" s="61"/>
      <c r="T14" s="61"/>
      <c r="U14" s="61"/>
      <c r="V14" s="61"/>
      <c r="W14" s="61"/>
      <c r="X14" s="61">
        <v>2019</v>
      </c>
      <c r="Y14" s="61"/>
      <c r="Z14" s="61"/>
      <c r="AA14" s="61"/>
      <c r="AB14" s="61"/>
      <c r="AC14" s="61"/>
      <c r="AD14" s="61"/>
      <c r="AE14" s="61"/>
      <c r="AF14" s="61"/>
      <c r="AG14" s="61"/>
      <c r="AH14" s="61"/>
      <c r="AI14" s="62"/>
    </row>
    <row r="15" spans="2:35" ht="51" x14ac:dyDescent="0.2">
      <c r="B15" s="63" t="s">
        <v>217</v>
      </c>
      <c r="C15" s="64"/>
      <c r="D15" s="44" t="s">
        <v>56</v>
      </c>
      <c r="E15" s="44" t="s">
        <v>85</v>
      </c>
      <c r="F15" s="44" t="s">
        <v>130</v>
      </c>
      <c r="G15" s="54" t="str">
        <f>' Análisis de brecha'!L32</f>
        <v>Ago</v>
      </c>
      <c r="H15" s="54" t="str">
        <f>' Análisis de brecha'!M32</f>
        <v>Sep</v>
      </c>
      <c r="I15" s="54" t="str">
        <f>' Análisis de brecha'!N32</f>
        <v>Oct</v>
      </c>
      <c r="J15" s="54" t="str">
        <f>' Análisis de brecha'!O32</f>
        <v>Nov</v>
      </c>
      <c r="K15" s="54" t="str">
        <f>' Análisis de brecha'!P32</f>
        <v>Dic</v>
      </c>
      <c r="L15" s="58" t="str">
        <f>' Análisis de brecha'!Q32</f>
        <v>Ene</v>
      </c>
      <c r="M15" s="58" t="str">
        <f>' Análisis de brecha'!R32</f>
        <v>Feb</v>
      </c>
      <c r="N15" s="58" t="str">
        <f>' Análisis de brecha'!S32</f>
        <v>Mar</v>
      </c>
      <c r="O15" s="58" t="str">
        <f>' Análisis de brecha'!T32</f>
        <v>Abr</v>
      </c>
      <c r="P15" s="58" t="str">
        <f>' Análisis de brecha'!U32</f>
        <v>May</v>
      </c>
      <c r="Q15" s="58" t="str">
        <f>' Análisis de brecha'!V32</f>
        <v>Jun</v>
      </c>
      <c r="R15" s="58" t="str">
        <f>' Análisis de brecha'!W32</f>
        <v>Jul</v>
      </c>
      <c r="S15" s="58" t="str">
        <f>' Análisis de brecha'!X32</f>
        <v>Ago</v>
      </c>
      <c r="T15" s="58" t="str">
        <f>' Análisis de brecha'!Y32</f>
        <v>Sep</v>
      </c>
      <c r="U15" s="58" t="str">
        <f>' Análisis de brecha'!Z32</f>
        <v>Oct</v>
      </c>
      <c r="V15" s="58" t="str">
        <f>' Análisis de brecha'!AA32</f>
        <v>Nov</v>
      </c>
      <c r="W15" s="58" t="str">
        <f>' Análisis de brecha'!AB32</f>
        <v>Dic</v>
      </c>
      <c r="X15" s="54" t="str">
        <f>' Análisis de brecha'!AC32</f>
        <v>Ene</v>
      </c>
      <c r="Y15" s="54" t="str">
        <f>' Análisis de brecha'!AD32</f>
        <v>Feb</v>
      </c>
      <c r="Z15" s="54" t="str">
        <f>' Análisis de brecha'!AE32</f>
        <v>Mar</v>
      </c>
      <c r="AA15" s="54" t="str">
        <f>' Análisis de brecha'!AF32</f>
        <v>Abr</v>
      </c>
      <c r="AB15" s="54" t="str">
        <f>' Análisis de brecha'!AG32</f>
        <v>May</v>
      </c>
      <c r="AC15" s="54" t="str">
        <f>' Análisis de brecha'!AH32</f>
        <v>Jun</v>
      </c>
      <c r="AD15" s="54" t="str">
        <f>' Análisis de brecha'!AI32</f>
        <v>Jul</v>
      </c>
      <c r="AE15" s="54" t="str">
        <f>' Análisis de brecha'!AJ32</f>
        <v>Ago</v>
      </c>
      <c r="AF15" s="54" t="str">
        <f>' Análisis de brecha'!AK32</f>
        <v>Sep</v>
      </c>
      <c r="AG15" s="54" t="str">
        <f>' Análisis de brecha'!AL32</f>
        <v>Oct</v>
      </c>
      <c r="AH15" s="54" t="str">
        <f>' Análisis de brecha'!AM32</f>
        <v>Nov</v>
      </c>
      <c r="AI15" s="55" t="str">
        <f>' Análisis de brecha'!AN32</f>
        <v>Dic</v>
      </c>
    </row>
    <row r="16" spans="2:35" ht="51" x14ac:dyDescent="0.2">
      <c r="B16" s="46" t="s">
        <v>4</v>
      </c>
      <c r="C16" s="47" t="str">
        <f>IF(' Análisis de brecha'!H33="","",' Análisis de brecha'!H33)</f>
        <v/>
      </c>
      <c r="D16" s="47" t="str">
        <f>IF(' Análisis de brecha'!I33="","",' Análisis de brecha'!I33)</f>
        <v/>
      </c>
      <c r="E16" s="47" t="str">
        <f>IF(' Análisis de brecha'!J33="","",' Análisis de brecha'!J33)</f>
        <v/>
      </c>
      <c r="F16" s="47" t="str">
        <f>IF(' Análisis de brecha'!K33="","",' Análisis de brecha'!K33)</f>
        <v/>
      </c>
      <c r="G16" s="48" t="str">
        <f>IF(' Análisis de brecha'!L33="","",' Análisis de brecha'!L33)</f>
        <v/>
      </c>
      <c r="H16" s="48" t="str">
        <f>IF(' Análisis de brecha'!M33="","",' Análisis de brecha'!M33)</f>
        <v/>
      </c>
      <c r="I16" s="48" t="str">
        <f>IF(' Análisis de brecha'!N33="","",' Análisis de brecha'!N33)</f>
        <v/>
      </c>
      <c r="J16" s="48" t="str">
        <f>IF(' Análisis de brecha'!O33="","",' Análisis de brecha'!O33)</f>
        <v/>
      </c>
      <c r="K16" s="48" t="str">
        <f>IF(' Análisis de brecha'!P33="","",' Análisis de brecha'!P33)</f>
        <v/>
      </c>
      <c r="L16" s="48" t="str">
        <f>IF(' Análisis de brecha'!Q33="","",' Análisis de brecha'!Q33)</f>
        <v/>
      </c>
      <c r="M16" s="48" t="str">
        <f>IF(' Análisis de brecha'!R33="","",' Análisis de brecha'!R33)</f>
        <v/>
      </c>
      <c r="N16" s="48" t="str">
        <f>IF(' Análisis de brecha'!S33="","",' Análisis de brecha'!S33)</f>
        <v/>
      </c>
      <c r="O16" s="48" t="str">
        <f>IF(' Análisis de brecha'!T33="","",' Análisis de brecha'!T33)</f>
        <v/>
      </c>
      <c r="P16" s="48" t="str">
        <f>IF(' Análisis de brecha'!U33="","",' Análisis de brecha'!U33)</f>
        <v/>
      </c>
      <c r="Q16" s="48" t="str">
        <f>IF(' Análisis de brecha'!V33="","",' Análisis de brecha'!V33)</f>
        <v/>
      </c>
      <c r="R16" s="48" t="str">
        <f>IF(' Análisis de brecha'!W33="","",' Análisis de brecha'!W33)</f>
        <v/>
      </c>
      <c r="S16" s="48" t="str">
        <f>IF(' Análisis de brecha'!X33="","",' Análisis de brecha'!X33)</f>
        <v/>
      </c>
      <c r="T16" s="48" t="str">
        <f>IF(' Análisis de brecha'!Y33="","",' Análisis de brecha'!Y33)</f>
        <v/>
      </c>
      <c r="U16" s="48" t="str">
        <f>IF(' Análisis de brecha'!Z33="","",' Análisis de brecha'!Z33)</f>
        <v/>
      </c>
      <c r="V16" s="48" t="str">
        <f>IF(' Análisis de brecha'!AA33="","",' Análisis de brecha'!AA33)</f>
        <v/>
      </c>
      <c r="W16" s="48" t="str">
        <f>IF(' Análisis de brecha'!AB33="","",' Análisis de brecha'!AB33)</f>
        <v/>
      </c>
      <c r="X16" s="48" t="str">
        <f>IF(' Análisis de brecha'!AC33="","",' Análisis de brecha'!AC33)</f>
        <v/>
      </c>
      <c r="Y16" s="48" t="str">
        <f>IF(' Análisis de brecha'!AD33="","",' Análisis de brecha'!AD33)</f>
        <v/>
      </c>
      <c r="Z16" s="48" t="str">
        <f>IF(' Análisis de brecha'!AE33="","",' Análisis de brecha'!AE33)</f>
        <v/>
      </c>
      <c r="AA16" s="48" t="str">
        <f>IF(' Análisis de brecha'!AF33="","",' Análisis de brecha'!AF33)</f>
        <v/>
      </c>
      <c r="AB16" s="48" t="str">
        <f>IF(' Análisis de brecha'!AG33="","",' Análisis de brecha'!AG33)</f>
        <v/>
      </c>
      <c r="AC16" s="48" t="str">
        <f>IF(' Análisis de brecha'!AH33="","",' Análisis de brecha'!AH33)</f>
        <v/>
      </c>
      <c r="AD16" s="48" t="str">
        <f>IF(' Análisis de brecha'!AI33="","",' Análisis de brecha'!AI33)</f>
        <v/>
      </c>
      <c r="AE16" s="48" t="str">
        <f>IF(' Análisis de brecha'!AJ33="","",' Análisis de brecha'!AJ33)</f>
        <v/>
      </c>
      <c r="AF16" s="48" t="str">
        <f>IF(' Análisis de brecha'!AK33="","",' Análisis de brecha'!AK33)</f>
        <v/>
      </c>
      <c r="AG16" s="48" t="str">
        <f>IF(' Análisis de brecha'!AL33="","",' Análisis de brecha'!AL33)</f>
        <v/>
      </c>
      <c r="AH16" s="48" t="str">
        <f>IF(' Análisis de brecha'!AM33="","",' Análisis de brecha'!AM33)</f>
        <v/>
      </c>
      <c r="AI16" s="49" t="str">
        <f>IF(' Análisis de brecha'!AN33="","",' Análisis de brecha'!AN33)</f>
        <v/>
      </c>
    </row>
    <row r="17" spans="2:35" ht="51" x14ac:dyDescent="0.2">
      <c r="B17" s="46" t="s">
        <v>5</v>
      </c>
      <c r="C17" s="47" t="str">
        <f>IF(' Análisis de brecha'!H35="","",' Análisis de brecha'!H35)</f>
        <v/>
      </c>
      <c r="D17" s="47" t="str">
        <f>IF(' Análisis de brecha'!I35="","",' Análisis de brecha'!I35)</f>
        <v/>
      </c>
      <c r="E17" s="47" t="str">
        <f>IF(' Análisis de brecha'!J35="","",' Análisis de brecha'!J35)</f>
        <v/>
      </c>
      <c r="F17" s="47" t="str">
        <f>IF(' Análisis de brecha'!K35="","",' Análisis de brecha'!K35)</f>
        <v/>
      </c>
      <c r="G17" s="48" t="str">
        <f>IF(' Análisis de brecha'!L35="","",' Análisis de brecha'!L35)</f>
        <v/>
      </c>
      <c r="H17" s="48" t="str">
        <f>IF(' Análisis de brecha'!M35="","",' Análisis de brecha'!M35)</f>
        <v/>
      </c>
      <c r="I17" s="48" t="str">
        <f>IF(' Análisis de brecha'!N35="","",' Análisis de brecha'!N35)</f>
        <v/>
      </c>
      <c r="J17" s="48" t="str">
        <f>IF(' Análisis de brecha'!O35="","",' Análisis de brecha'!O35)</f>
        <v/>
      </c>
      <c r="K17" s="48" t="str">
        <f>IF(' Análisis de brecha'!P35="","",' Análisis de brecha'!P35)</f>
        <v/>
      </c>
      <c r="L17" s="48" t="str">
        <f>IF(' Análisis de brecha'!Q35="","",' Análisis de brecha'!Q35)</f>
        <v/>
      </c>
      <c r="M17" s="48" t="str">
        <f>IF(' Análisis de brecha'!R35="","",' Análisis de brecha'!R35)</f>
        <v/>
      </c>
      <c r="N17" s="48" t="str">
        <f>IF(' Análisis de brecha'!S35="","",' Análisis de brecha'!S35)</f>
        <v/>
      </c>
      <c r="O17" s="48" t="str">
        <f>IF(' Análisis de brecha'!T35="","",' Análisis de brecha'!T35)</f>
        <v/>
      </c>
      <c r="P17" s="48" t="str">
        <f>IF(' Análisis de brecha'!U35="","",' Análisis de brecha'!U35)</f>
        <v/>
      </c>
      <c r="Q17" s="48" t="str">
        <f>IF(' Análisis de brecha'!V35="","",' Análisis de brecha'!V35)</f>
        <v/>
      </c>
      <c r="R17" s="48" t="str">
        <f>IF(' Análisis de brecha'!W35="","",' Análisis de brecha'!W35)</f>
        <v/>
      </c>
      <c r="S17" s="48" t="str">
        <f>IF(' Análisis de brecha'!X35="","",' Análisis de brecha'!X35)</f>
        <v/>
      </c>
      <c r="T17" s="48" t="str">
        <f>IF(' Análisis de brecha'!Y35="","",' Análisis de brecha'!Y35)</f>
        <v/>
      </c>
      <c r="U17" s="48" t="str">
        <f>IF(' Análisis de brecha'!Z35="","",' Análisis de brecha'!Z35)</f>
        <v/>
      </c>
      <c r="V17" s="48" t="str">
        <f>IF(' Análisis de brecha'!AA35="","",' Análisis de brecha'!AA35)</f>
        <v/>
      </c>
      <c r="W17" s="48" t="str">
        <f>IF(' Análisis de brecha'!AB35="","",' Análisis de brecha'!AB35)</f>
        <v/>
      </c>
      <c r="X17" s="48" t="str">
        <f>IF(' Análisis de brecha'!AC35="","",' Análisis de brecha'!AC35)</f>
        <v/>
      </c>
      <c r="Y17" s="48" t="str">
        <f>IF(' Análisis de brecha'!AD35="","",' Análisis de brecha'!AD35)</f>
        <v/>
      </c>
      <c r="Z17" s="48" t="str">
        <f>IF(' Análisis de brecha'!AE35="","",' Análisis de brecha'!AE35)</f>
        <v/>
      </c>
      <c r="AA17" s="48" t="str">
        <f>IF(' Análisis de brecha'!AF35="","",' Análisis de brecha'!AF35)</f>
        <v/>
      </c>
      <c r="AB17" s="48" t="str">
        <f>IF(' Análisis de brecha'!AG35="","",' Análisis de brecha'!AG35)</f>
        <v/>
      </c>
      <c r="AC17" s="48" t="str">
        <f>IF(' Análisis de brecha'!AH35="","",' Análisis de brecha'!AH35)</f>
        <v/>
      </c>
      <c r="AD17" s="48" t="str">
        <f>IF(' Análisis de brecha'!AI35="","",' Análisis de brecha'!AI35)</f>
        <v/>
      </c>
      <c r="AE17" s="48" t="str">
        <f>IF(' Análisis de brecha'!AJ35="","",' Análisis de brecha'!AJ35)</f>
        <v/>
      </c>
      <c r="AF17" s="48" t="str">
        <f>IF(' Análisis de brecha'!AK35="","",' Análisis de brecha'!AK35)</f>
        <v/>
      </c>
      <c r="AG17" s="48" t="str">
        <f>IF(' Análisis de brecha'!AL35="","",' Análisis de brecha'!AL35)</f>
        <v/>
      </c>
      <c r="AH17" s="48" t="str">
        <f>IF(' Análisis de brecha'!AM35="","",' Análisis de brecha'!AM35)</f>
        <v/>
      </c>
      <c r="AI17" s="49" t="str">
        <f>IF(' Análisis de brecha'!AN35="","",' Análisis de brecha'!AN35)</f>
        <v/>
      </c>
    </row>
    <row r="18" spans="2:35" ht="51" x14ac:dyDescent="0.2">
      <c r="B18" s="46" t="s">
        <v>6</v>
      </c>
      <c r="C18" s="47" t="str">
        <f>IF(' Análisis de brecha'!H37="","",' Análisis de brecha'!H37)</f>
        <v/>
      </c>
      <c r="D18" s="47" t="str">
        <f>IF(' Análisis de brecha'!I37="","",' Análisis de brecha'!I37)</f>
        <v/>
      </c>
      <c r="E18" s="47" t="str">
        <f>IF(' Análisis de brecha'!J37="","",' Análisis de brecha'!J37)</f>
        <v/>
      </c>
      <c r="F18" s="47" t="str">
        <f>IF(' Análisis de brecha'!K37="","",' Análisis de brecha'!K37)</f>
        <v/>
      </c>
      <c r="G18" s="48" t="str">
        <f>IF(' Análisis de brecha'!L37="","",' Análisis de brecha'!L37)</f>
        <v/>
      </c>
      <c r="H18" s="48" t="str">
        <f>IF(' Análisis de brecha'!M37="","",' Análisis de brecha'!M37)</f>
        <v/>
      </c>
      <c r="I18" s="48" t="str">
        <f>IF(' Análisis de brecha'!N37="","",' Análisis de brecha'!N37)</f>
        <v/>
      </c>
      <c r="J18" s="48" t="str">
        <f>IF(' Análisis de brecha'!O37="","",' Análisis de brecha'!O37)</f>
        <v/>
      </c>
      <c r="K18" s="48" t="str">
        <f>IF(' Análisis de brecha'!P37="","",' Análisis de brecha'!P37)</f>
        <v/>
      </c>
      <c r="L18" s="48" t="str">
        <f>IF(' Análisis de brecha'!Q37="","",' Análisis de brecha'!Q37)</f>
        <v/>
      </c>
      <c r="M18" s="48" t="str">
        <f>IF(' Análisis de brecha'!R37="","",' Análisis de brecha'!R37)</f>
        <v/>
      </c>
      <c r="N18" s="48" t="str">
        <f>IF(' Análisis de brecha'!S37="","",' Análisis de brecha'!S37)</f>
        <v/>
      </c>
      <c r="O18" s="48" t="str">
        <f>IF(' Análisis de brecha'!T37="","",' Análisis de brecha'!T37)</f>
        <v/>
      </c>
      <c r="P18" s="48" t="str">
        <f>IF(' Análisis de brecha'!U37="","",' Análisis de brecha'!U37)</f>
        <v/>
      </c>
      <c r="Q18" s="48" t="str">
        <f>IF(' Análisis de brecha'!V37="","",' Análisis de brecha'!V37)</f>
        <v/>
      </c>
      <c r="R18" s="48" t="str">
        <f>IF(' Análisis de brecha'!W37="","",' Análisis de brecha'!W37)</f>
        <v/>
      </c>
      <c r="S18" s="48" t="str">
        <f>IF(' Análisis de brecha'!X37="","",' Análisis de brecha'!X37)</f>
        <v/>
      </c>
      <c r="T18" s="48" t="str">
        <f>IF(' Análisis de brecha'!Y37="","",' Análisis de brecha'!Y37)</f>
        <v/>
      </c>
      <c r="U18" s="48" t="str">
        <f>IF(' Análisis de brecha'!Z37="","",' Análisis de brecha'!Z37)</f>
        <v/>
      </c>
      <c r="V18" s="48" t="str">
        <f>IF(' Análisis de brecha'!AA37="","",' Análisis de brecha'!AA37)</f>
        <v/>
      </c>
      <c r="W18" s="48" t="str">
        <f>IF(' Análisis de brecha'!AB37="","",' Análisis de brecha'!AB37)</f>
        <v/>
      </c>
      <c r="X18" s="48" t="str">
        <f>IF(' Análisis de brecha'!AC37="","",' Análisis de brecha'!AC37)</f>
        <v/>
      </c>
      <c r="Y18" s="48" t="str">
        <f>IF(' Análisis de brecha'!AD37="","",' Análisis de brecha'!AD37)</f>
        <v/>
      </c>
      <c r="Z18" s="48" t="str">
        <f>IF(' Análisis de brecha'!AE37="","",' Análisis de brecha'!AE37)</f>
        <v/>
      </c>
      <c r="AA18" s="48" t="str">
        <f>IF(' Análisis de brecha'!AF37="","",' Análisis de brecha'!AF37)</f>
        <v/>
      </c>
      <c r="AB18" s="48" t="str">
        <f>IF(' Análisis de brecha'!AG37="","",' Análisis de brecha'!AG37)</f>
        <v/>
      </c>
      <c r="AC18" s="48" t="str">
        <f>IF(' Análisis de brecha'!AH37="","",' Análisis de brecha'!AH37)</f>
        <v/>
      </c>
      <c r="AD18" s="48" t="str">
        <f>IF(' Análisis de brecha'!AI37="","",' Análisis de brecha'!AI37)</f>
        <v/>
      </c>
      <c r="AE18" s="48" t="str">
        <f>IF(' Análisis de brecha'!AJ37="","",' Análisis de brecha'!AJ37)</f>
        <v/>
      </c>
      <c r="AF18" s="48" t="str">
        <f>IF(' Análisis de brecha'!AK37="","",' Análisis de brecha'!AK37)</f>
        <v/>
      </c>
      <c r="AG18" s="48" t="str">
        <f>IF(' Análisis de brecha'!AL37="","",' Análisis de brecha'!AL37)</f>
        <v/>
      </c>
      <c r="AH18" s="48" t="str">
        <f>IF(' Análisis de brecha'!AM37="","",' Análisis de brecha'!AM37)</f>
        <v/>
      </c>
      <c r="AI18" s="49" t="str">
        <f>IF(' Análisis de brecha'!AN37="","",' Análisis de brecha'!AN37)</f>
        <v/>
      </c>
    </row>
    <row r="19" spans="2:35" ht="63.75" x14ac:dyDescent="0.2">
      <c r="B19" s="46" t="s">
        <v>7</v>
      </c>
      <c r="C19" s="47" t="str">
        <f>IF(' Análisis de brecha'!H39="","",' Análisis de brecha'!H39)</f>
        <v/>
      </c>
      <c r="D19" s="47" t="str">
        <f>IF(' Análisis de brecha'!I39="","",' Análisis de brecha'!I39)</f>
        <v/>
      </c>
      <c r="E19" s="47" t="str">
        <f>IF(' Análisis de brecha'!J39="","",' Análisis de brecha'!J39)</f>
        <v/>
      </c>
      <c r="F19" s="47" t="str">
        <f>IF(' Análisis de brecha'!K39="","",' Análisis de brecha'!K39)</f>
        <v/>
      </c>
      <c r="G19" s="48" t="str">
        <f>IF(' Análisis de brecha'!L39="","",' Análisis de brecha'!L39)</f>
        <v/>
      </c>
      <c r="H19" s="48" t="str">
        <f>IF(' Análisis de brecha'!M39="","",' Análisis de brecha'!M39)</f>
        <v/>
      </c>
      <c r="I19" s="48" t="str">
        <f>IF(' Análisis de brecha'!N39="","",' Análisis de brecha'!N39)</f>
        <v/>
      </c>
      <c r="J19" s="48" t="str">
        <f>IF(' Análisis de brecha'!O39="","",' Análisis de brecha'!O39)</f>
        <v/>
      </c>
      <c r="K19" s="48" t="str">
        <f>IF(' Análisis de brecha'!P39="","",' Análisis de brecha'!P39)</f>
        <v/>
      </c>
      <c r="L19" s="48" t="str">
        <f>IF(' Análisis de brecha'!Q39="","",' Análisis de brecha'!Q39)</f>
        <v/>
      </c>
      <c r="M19" s="48" t="str">
        <f>IF(' Análisis de brecha'!R39="","",' Análisis de brecha'!R39)</f>
        <v/>
      </c>
      <c r="N19" s="48" t="str">
        <f>IF(' Análisis de brecha'!S39="","",' Análisis de brecha'!S39)</f>
        <v/>
      </c>
      <c r="O19" s="48" t="str">
        <f>IF(' Análisis de brecha'!T39="","",' Análisis de brecha'!T39)</f>
        <v/>
      </c>
      <c r="P19" s="48" t="str">
        <f>IF(' Análisis de brecha'!U39="","",' Análisis de brecha'!U39)</f>
        <v/>
      </c>
      <c r="Q19" s="48" t="str">
        <f>IF(' Análisis de brecha'!V39="","",' Análisis de brecha'!V39)</f>
        <v/>
      </c>
      <c r="R19" s="48" t="str">
        <f>IF(' Análisis de brecha'!W39="","",' Análisis de brecha'!W39)</f>
        <v/>
      </c>
      <c r="S19" s="48" t="str">
        <f>IF(' Análisis de brecha'!X39="","",' Análisis de brecha'!X39)</f>
        <v/>
      </c>
      <c r="T19" s="48" t="str">
        <f>IF(' Análisis de brecha'!Y39="","",' Análisis de brecha'!Y39)</f>
        <v/>
      </c>
      <c r="U19" s="48" t="str">
        <f>IF(' Análisis de brecha'!Z39="","",' Análisis de brecha'!Z39)</f>
        <v/>
      </c>
      <c r="V19" s="48" t="str">
        <f>IF(' Análisis de brecha'!AA39="","",' Análisis de brecha'!AA39)</f>
        <v/>
      </c>
      <c r="W19" s="48" t="str">
        <f>IF(' Análisis de brecha'!AB39="","",' Análisis de brecha'!AB39)</f>
        <v/>
      </c>
      <c r="X19" s="48" t="str">
        <f>IF(' Análisis de brecha'!AC39="","",' Análisis de brecha'!AC39)</f>
        <v/>
      </c>
      <c r="Y19" s="48" t="str">
        <f>IF(' Análisis de brecha'!AD39="","",' Análisis de brecha'!AD39)</f>
        <v/>
      </c>
      <c r="Z19" s="48" t="str">
        <f>IF(' Análisis de brecha'!AE39="","",' Análisis de brecha'!AE39)</f>
        <v/>
      </c>
      <c r="AA19" s="48" t="str">
        <f>IF(' Análisis de brecha'!AF39="","",' Análisis de brecha'!AF39)</f>
        <v/>
      </c>
      <c r="AB19" s="48" t="str">
        <f>IF(' Análisis de brecha'!AG39="","",' Análisis de brecha'!AG39)</f>
        <v/>
      </c>
      <c r="AC19" s="48" t="str">
        <f>IF(' Análisis de brecha'!AH39="","",' Análisis de brecha'!AH39)</f>
        <v/>
      </c>
      <c r="AD19" s="48" t="str">
        <f>IF(' Análisis de brecha'!AI39="","",' Análisis de brecha'!AI39)</f>
        <v/>
      </c>
      <c r="AE19" s="48" t="str">
        <f>IF(' Análisis de brecha'!AJ39="","",' Análisis de brecha'!AJ39)</f>
        <v/>
      </c>
      <c r="AF19" s="48" t="str">
        <f>IF(' Análisis de brecha'!AK39="","",' Análisis de brecha'!AK39)</f>
        <v/>
      </c>
      <c r="AG19" s="48" t="str">
        <f>IF(' Análisis de brecha'!AL39="","",' Análisis de brecha'!AL39)</f>
        <v/>
      </c>
      <c r="AH19" s="48" t="str">
        <f>IF(' Análisis de brecha'!AM39="","",' Análisis de brecha'!AM39)</f>
        <v/>
      </c>
      <c r="AI19" s="49" t="str">
        <f>IF(' Análisis de brecha'!AN39="","",' Análisis de brecha'!AN39)</f>
        <v/>
      </c>
    </row>
    <row r="20" spans="2:35" ht="63.75" x14ac:dyDescent="0.2">
      <c r="B20" s="46" t="s">
        <v>8</v>
      </c>
      <c r="C20" s="47" t="str">
        <f>IF(' Análisis de brecha'!H41="","",' Análisis de brecha'!H41)</f>
        <v/>
      </c>
      <c r="D20" s="47" t="str">
        <f>IF(' Análisis de brecha'!I41="","",' Análisis de brecha'!I41)</f>
        <v/>
      </c>
      <c r="E20" s="47" t="str">
        <f>IF(' Análisis de brecha'!J41="","",' Análisis de brecha'!J41)</f>
        <v/>
      </c>
      <c r="F20" s="47" t="str">
        <f>IF(' Análisis de brecha'!K41="","",' Análisis de brecha'!K41)</f>
        <v/>
      </c>
      <c r="G20" s="48" t="str">
        <f>IF(' Análisis de brecha'!L41="","",' Análisis de brecha'!L41)</f>
        <v/>
      </c>
      <c r="H20" s="48" t="str">
        <f>IF(' Análisis de brecha'!M41="","",' Análisis de brecha'!M41)</f>
        <v/>
      </c>
      <c r="I20" s="48" t="str">
        <f>IF(' Análisis de brecha'!N41="","",' Análisis de brecha'!N41)</f>
        <v/>
      </c>
      <c r="J20" s="48" t="str">
        <f>IF(' Análisis de brecha'!O41="","",' Análisis de brecha'!O41)</f>
        <v/>
      </c>
      <c r="K20" s="48" t="str">
        <f>IF(' Análisis de brecha'!P41="","",' Análisis de brecha'!P41)</f>
        <v/>
      </c>
      <c r="L20" s="48" t="str">
        <f>IF(' Análisis de brecha'!Q41="","",' Análisis de brecha'!Q41)</f>
        <v/>
      </c>
      <c r="M20" s="48" t="str">
        <f>IF(' Análisis de brecha'!R41="","",' Análisis de brecha'!R41)</f>
        <v/>
      </c>
      <c r="N20" s="48" t="str">
        <f>IF(' Análisis de brecha'!S41="","",' Análisis de brecha'!S41)</f>
        <v/>
      </c>
      <c r="O20" s="48" t="str">
        <f>IF(' Análisis de brecha'!T41="","",' Análisis de brecha'!T41)</f>
        <v/>
      </c>
      <c r="P20" s="48" t="str">
        <f>IF(' Análisis de brecha'!U41="","",' Análisis de brecha'!U41)</f>
        <v/>
      </c>
      <c r="Q20" s="48" t="str">
        <f>IF(' Análisis de brecha'!V41="","",' Análisis de brecha'!V41)</f>
        <v/>
      </c>
      <c r="R20" s="48" t="str">
        <f>IF(' Análisis de brecha'!W41="","",' Análisis de brecha'!W41)</f>
        <v/>
      </c>
      <c r="S20" s="48" t="str">
        <f>IF(' Análisis de brecha'!X41="","",' Análisis de brecha'!X41)</f>
        <v/>
      </c>
      <c r="T20" s="48" t="str">
        <f>IF(' Análisis de brecha'!Y41="","",' Análisis de brecha'!Y41)</f>
        <v/>
      </c>
      <c r="U20" s="48" t="str">
        <f>IF(' Análisis de brecha'!Z41="","",' Análisis de brecha'!Z41)</f>
        <v/>
      </c>
      <c r="V20" s="48" t="str">
        <f>IF(' Análisis de brecha'!AA41="","",' Análisis de brecha'!AA41)</f>
        <v/>
      </c>
      <c r="W20" s="48" t="str">
        <f>IF(' Análisis de brecha'!AB41="","",' Análisis de brecha'!AB41)</f>
        <v/>
      </c>
      <c r="X20" s="48" t="str">
        <f>IF(' Análisis de brecha'!AC41="","",' Análisis de brecha'!AC41)</f>
        <v/>
      </c>
      <c r="Y20" s="48" t="str">
        <f>IF(' Análisis de brecha'!AD41="","",' Análisis de brecha'!AD41)</f>
        <v/>
      </c>
      <c r="Z20" s="48" t="str">
        <f>IF(' Análisis de brecha'!AE41="","",' Análisis de brecha'!AE41)</f>
        <v/>
      </c>
      <c r="AA20" s="48" t="str">
        <f>IF(' Análisis de brecha'!AF41="","",' Análisis de brecha'!AF41)</f>
        <v/>
      </c>
      <c r="AB20" s="48" t="str">
        <f>IF(' Análisis de brecha'!AG41="","",' Análisis de brecha'!AG41)</f>
        <v/>
      </c>
      <c r="AC20" s="48" t="str">
        <f>IF(' Análisis de brecha'!AH41="","",' Análisis de brecha'!AH41)</f>
        <v/>
      </c>
      <c r="AD20" s="48" t="str">
        <f>IF(' Análisis de brecha'!AI41="","",' Análisis de brecha'!AI41)</f>
        <v/>
      </c>
      <c r="AE20" s="48" t="str">
        <f>IF(' Análisis de brecha'!AJ41="","",' Análisis de brecha'!AJ41)</f>
        <v/>
      </c>
      <c r="AF20" s="48" t="str">
        <f>IF(' Análisis de brecha'!AK41="","",' Análisis de brecha'!AK41)</f>
        <v/>
      </c>
      <c r="AG20" s="48" t="str">
        <f>IF(' Análisis de brecha'!AL41="","",' Análisis de brecha'!AL41)</f>
        <v/>
      </c>
      <c r="AH20" s="48" t="str">
        <f>IF(' Análisis de brecha'!AM41="","",' Análisis de brecha'!AM41)</f>
        <v/>
      </c>
      <c r="AI20" s="49" t="str">
        <f>IF(' Análisis de brecha'!AN41="","",' Análisis de brecha'!AN41)</f>
        <v/>
      </c>
    </row>
    <row r="21" spans="2:35" ht="63.75" x14ac:dyDescent="0.2">
      <c r="B21" s="46" t="s">
        <v>9</v>
      </c>
      <c r="C21" s="47" t="str">
        <f>IF(' Análisis de brecha'!H43="","",' Análisis de brecha'!H43)</f>
        <v/>
      </c>
      <c r="D21" s="47" t="str">
        <f>IF(' Análisis de brecha'!I43="","",' Análisis de brecha'!I43)</f>
        <v/>
      </c>
      <c r="E21" s="47" t="str">
        <f>IF(' Análisis de brecha'!J43="","",' Análisis de brecha'!J43)</f>
        <v/>
      </c>
      <c r="F21" s="47" t="str">
        <f>IF(' Análisis de brecha'!K43="","",' Análisis de brecha'!K43)</f>
        <v/>
      </c>
      <c r="G21" s="48" t="str">
        <f>IF(' Análisis de brecha'!L43="","",' Análisis de brecha'!L43)</f>
        <v/>
      </c>
      <c r="H21" s="48" t="str">
        <f>IF(' Análisis de brecha'!M43="","",' Análisis de brecha'!M43)</f>
        <v/>
      </c>
      <c r="I21" s="48" t="str">
        <f>IF(' Análisis de brecha'!N43="","",' Análisis de brecha'!N43)</f>
        <v/>
      </c>
      <c r="J21" s="48" t="str">
        <f>IF(' Análisis de brecha'!O43="","",' Análisis de brecha'!O43)</f>
        <v/>
      </c>
      <c r="K21" s="48" t="str">
        <f>IF(' Análisis de brecha'!P43="","",' Análisis de brecha'!P43)</f>
        <v/>
      </c>
      <c r="L21" s="48" t="str">
        <f>IF(' Análisis de brecha'!Q43="","",' Análisis de brecha'!Q43)</f>
        <v/>
      </c>
      <c r="M21" s="48" t="str">
        <f>IF(' Análisis de brecha'!R43="","",' Análisis de brecha'!R43)</f>
        <v/>
      </c>
      <c r="N21" s="48" t="str">
        <f>IF(' Análisis de brecha'!S43="","",' Análisis de brecha'!S43)</f>
        <v/>
      </c>
      <c r="O21" s="48" t="str">
        <f>IF(' Análisis de brecha'!T43="","",' Análisis de brecha'!T43)</f>
        <v/>
      </c>
      <c r="P21" s="48" t="str">
        <f>IF(' Análisis de brecha'!U43="","",' Análisis de brecha'!U43)</f>
        <v/>
      </c>
      <c r="Q21" s="48" t="str">
        <f>IF(' Análisis de brecha'!V43="","",' Análisis de brecha'!V43)</f>
        <v/>
      </c>
      <c r="R21" s="48" t="str">
        <f>IF(' Análisis de brecha'!W43="","",' Análisis de brecha'!W43)</f>
        <v/>
      </c>
      <c r="S21" s="48" t="str">
        <f>IF(' Análisis de brecha'!X43="","",' Análisis de brecha'!X43)</f>
        <v/>
      </c>
      <c r="T21" s="48" t="str">
        <f>IF(' Análisis de brecha'!Y43="","",' Análisis de brecha'!Y43)</f>
        <v/>
      </c>
      <c r="U21" s="48" t="str">
        <f>IF(' Análisis de brecha'!Z43="","",' Análisis de brecha'!Z43)</f>
        <v/>
      </c>
      <c r="V21" s="48" t="str">
        <f>IF(' Análisis de brecha'!AA43="","",' Análisis de brecha'!AA43)</f>
        <v/>
      </c>
      <c r="W21" s="48" t="str">
        <f>IF(' Análisis de brecha'!AB43="","",' Análisis de brecha'!AB43)</f>
        <v/>
      </c>
      <c r="X21" s="48" t="str">
        <f>IF(' Análisis de brecha'!AC43="","",' Análisis de brecha'!AC43)</f>
        <v/>
      </c>
      <c r="Y21" s="48" t="str">
        <f>IF(' Análisis de brecha'!AD43="","",' Análisis de brecha'!AD43)</f>
        <v/>
      </c>
      <c r="Z21" s="48" t="str">
        <f>IF(' Análisis de brecha'!AE43="","",' Análisis de brecha'!AE43)</f>
        <v/>
      </c>
      <c r="AA21" s="48" t="str">
        <f>IF(' Análisis de brecha'!AF43="","",' Análisis de brecha'!AF43)</f>
        <v/>
      </c>
      <c r="AB21" s="48" t="str">
        <f>IF(' Análisis de brecha'!AG43="","",' Análisis de brecha'!AG43)</f>
        <v/>
      </c>
      <c r="AC21" s="48" t="str">
        <f>IF(' Análisis de brecha'!AH43="","",' Análisis de brecha'!AH43)</f>
        <v/>
      </c>
      <c r="AD21" s="48" t="str">
        <f>IF(' Análisis de brecha'!AI43="","",' Análisis de brecha'!AI43)</f>
        <v/>
      </c>
      <c r="AE21" s="48" t="str">
        <f>IF(' Análisis de brecha'!AJ43="","",' Análisis de brecha'!AJ43)</f>
        <v/>
      </c>
      <c r="AF21" s="48" t="str">
        <f>IF(' Análisis de brecha'!AK43="","",' Análisis de brecha'!AK43)</f>
        <v/>
      </c>
      <c r="AG21" s="48" t="str">
        <f>IF(' Análisis de brecha'!AL43="","",' Análisis de brecha'!AL43)</f>
        <v/>
      </c>
      <c r="AH21" s="48" t="str">
        <f>IF(' Análisis de brecha'!AM43="","",' Análisis de brecha'!AM43)</f>
        <v/>
      </c>
      <c r="AI21" s="49" t="str">
        <f>IF(' Análisis de brecha'!AN43="","",' Análisis de brecha'!AN43)</f>
        <v/>
      </c>
    </row>
    <row r="22" spans="2:35" ht="63.75" x14ac:dyDescent="0.2">
      <c r="B22" s="46" t="s">
        <v>10</v>
      </c>
      <c r="C22" s="47" t="str">
        <f>IF(' Análisis de brecha'!H45="","",' Análisis de brecha'!H45)</f>
        <v/>
      </c>
      <c r="D22" s="47" t="str">
        <f>IF(' Análisis de brecha'!I45="","",' Análisis de brecha'!I45)</f>
        <v/>
      </c>
      <c r="E22" s="47" t="str">
        <f>IF(' Análisis de brecha'!J45="","",' Análisis de brecha'!J45)</f>
        <v/>
      </c>
      <c r="F22" s="47" t="str">
        <f>IF(' Análisis de brecha'!K45="","",' Análisis de brecha'!K45)</f>
        <v/>
      </c>
      <c r="G22" s="48" t="str">
        <f>IF(' Análisis de brecha'!L45="","",' Análisis de brecha'!L45)</f>
        <v/>
      </c>
      <c r="H22" s="48" t="str">
        <f>IF(' Análisis de brecha'!M45="","",' Análisis de brecha'!M45)</f>
        <v/>
      </c>
      <c r="I22" s="48" t="str">
        <f>IF(' Análisis de brecha'!N45="","",' Análisis de brecha'!N45)</f>
        <v/>
      </c>
      <c r="J22" s="48" t="str">
        <f>IF(' Análisis de brecha'!O45="","",' Análisis de brecha'!O45)</f>
        <v/>
      </c>
      <c r="K22" s="48" t="str">
        <f>IF(' Análisis de brecha'!P45="","",' Análisis de brecha'!P45)</f>
        <v/>
      </c>
      <c r="L22" s="48" t="str">
        <f>IF(' Análisis de brecha'!Q45="","",' Análisis de brecha'!Q45)</f>
        <v/>
      </c>
      <c r="M22" s="48" t="str">
        <f>IF(' Análisis de brecha'!R45="","",' Análisis de brecha'!R45)</f>
        <v/>
      </c>
      <c r="N22" s="48" t="str">
        <f>IF(' Análisis de brecha'!S45="","",' Análisis de brecha'!S45)</f>
        <v/>
      </c>
      <c r="O22" s="48" t="str">
        <f>IF(' Análisis de brecha'!T45="","",' Análisis de brecha'!T45)</f>
        <v/>
      </c>
      <c r="P22" s="48" t="str">
        <f>IF(' Análisis de brecha'!U45="","",' Análisis de brecha'!U45)</f>
        <v/>
      </c>
      <c r="Q22" s="48" t="str">
        <f>IF(' Análisis de brecha'!V45="","",' Análisis de brecha'!V45)</f>
        <v/>
      </c>
      <c r="R22" s="48" t="str">
        <f>IF(' Análisis de brecha'!W45="","",' Análisis de brecha'!W45)</f>
        <v/>
      </c>
      <c r="S22" s="48" t="str">
        <f>IF(' Análisis de brecha'!X45="","",' Análisis de brecha'!X45)</f>
        <v/>
      </c>
      <c r="T22" s="48" t="str">
        <f>IF(' Análisis de brecha'!Y45="","",' Análisis de brecha'!Y45)</f>
        <v/>
      </c>
      <c r="U22" s="48" t="str">
        <f>IF(' Análisis de brecha'!Z45="","",' Análisis de brecha'!Z45)</f>
        <v/>
      </c>
      <c r="V22" s="48" t="str">
        <f>IF(' Análisis de brecha'!AA45="","",' Análisis de brecha'!AA45)</f>
        <v/>
      </c>
      <c r="W22" s="48" t="str">
        <f>IF(' Análisis de brecha'!AB45="","",' Análisis de brecha'!AB45)</f>
        <v/>
      </c>
      <c r="X22" s="48" t="str">
        <f>IF(' Análisis de brecha'!AC45="","",' Análisis de brecha'!AC45)</f>
        <v/>
      </c>
      <c r="Y22" s="48" t="str">
        <f>IF(' Análisis de brecha'!AD45="","",' Análisis de brecha'!AD45)</f>
        <v/>
      </c>
      <c r="Z22" s="48" t="str">
        <f>IF(' Análisis de brecha'!AE45="","",' Análisis de brecha'!AE45)</f>
        <v/>
      </c>
      <c r="AA22" s="48" t="str">
        <f>IF(' Análisis de brecha'!AF45="","",' Análisis de brecha'!AF45)</f>
        <v/>
      </c>
      <c r="AB22" s="48" t="str">
        <f>IF(' Análisis de brecha'!AG45="","",' Análisis de brecha'!AG45)</f>
        <v/>
      </c>
      <c r="AC22" s="48" t="str">
        <f>IF(' Análisis de brecha'!AH45="","",' Análisis de brecha'!AH45)</f>
        <v/>
      </c>
      <c r="AD22" s="48" t="str">
        <f>IF(' Análisis de brecha'!AI45="","",' Análisis de brecha'!AI45)</f>
        <v/>
      </c>
      <c r="AE22" s="48" t="str">
        <f>IF(' Análisis de brecha'!AJ45="","",' Análisis de brecha'!AJ45)</f>
        <v/>
      </c>
      <c r="AF22" s="48" t="str">
        <f>IF(' Análisis de brecha'!AK45="","",' Análisis de brecha'!AK45)</f>
        <v/>
      </c>
      <c r="AG22" s="48" t="str">
        <f>IF(' Análisis de brecha'!AL45="","",' Análisis de brecha'!AL45)</f>
        <v/>
      </c>
      <c r="AH22" s="48" t="str">
        <f>IF(' Análisis de brecha'!AM45="","",' Análisis de brecha'!AM45)</f>
        <v/>
      </c>
      <c r="AI22" s="49" t="str">
        <f>IF(' Análisis de brecha'!AN45="","",' Análisis de brecha'!AN45)</f>
        <v/>
      </c>
    </row>
    <row r="23" spans="2:35" ht="64.5" thickBot="1" x14ac:dyDescent="0.25">
      <c r="B23" s="50" t="s">
        <v>11</v>
      </c>
      <c r="C23" s="51" t="str">
        <f>IF(' Análisis de brecha'!H47="","",' Análisis de brecha'!H47)</f>
        <v/>
      </c>
      <c r="D23" s="51" t="str">
        <f>IF(' Análisis de brecha'!I47="","",' Análisis de brecha'!I47)</f>
        <v/>
      </c>
      <c r="E23" s="51" t="str">
        <f>IF(' Análisis de brecha'!J47="","",' Análisis de brecha'!J47)</f>
        <v/>
      </c>
      <c r="F23" s="51" t="str">
        <f>IF(' Análisis de brecha'!K47="","",' Análisis de brecha'!K47)</f>
        <v/>
      </c>
      <c r="G23" s="52" t="str">
        <f>IF(' Análisis de brecha'!L47="","",' Análisis de brecha'!L47)</f>
        <v/>
      </c>
      <c r="H23" s="52" t="str">
        <f>IF(' Análisis de brecha'!M47="","",' Análisis de brecha'!M47)</f>
        <v/>
      </c>
      <c r="I23" s="52" t="str">
        <f>IF(' Análisis de brecha'!N47="","",' Análisis de brecha'!N47)</f>
        <v/>
      </c>
      <c r="J23" s="52" t="str">
        <f>IF(' Análisis de brecha'!O47="","",' Análisis de brecha'!O47)</f>
        <v/>
      </c>
      <c r="K23" s="52" t="str">
        <f>IF(' Análisis de brecha'!P47="","",' Análisis de brecha'!P47)</f>
        <v/>
      </c>
      <c r="L23" s="52" t="str">
        <f>IF(' Análisis de brecha'!Q47="","",' Análisis de brecha'!Q47)</f>
        <v/>
      </c>
      <c r="M23" s="52" t="str">
        <f>IF(' Análisis de brecha'!R47="","",' Análisis de brecha'!R47)</f>
        <v/>
      </c>
      <c r="N23" s="52" t="str">
        <f>IF(' Análisis de brecha'!S47="","",' Análisis de brecha'!S47)</f>
        <v/>
      </c>
      <c r="O23" s="52" t="str">
        <f>IF(' Análisis de brecha'!T47="","",' Análisis de brecha'!T47)</f>
        <v/>
      </c>
      <c r="P23" s="52" t="str">
        <f>IF(' Análisis de brecha'!U47="","",' Análisis de brecha'!U47)</f>
        <v/>
      </c>
      <c r="Q23" s="52" t="str">
        <f>IF(' Análisis de brecha'!V47="","",' Análisis de brecha'!V47)</f>
        <v/>
      </c>
      <c r="R23" s="52" t="str">
        <f>IF(' Análisis de brecha'!W47="","",' Análisis de brecha'!W47)</f>
        <v/>
      </c>
      <c r="S23" s="52" t="str">
        <f>IF(' Análisis de brecha'!X47="","",' Análisis de brecha'!X47)</f>
        <v/>
      </c>
      <c r="T23" s="52" t="str">
        <f>IF(' Análisis de brecha'!Y47="","",' Análisis de brecha'!Y47)</f>
        <v/>
      </c>
      <c r="U23" s="52" t="str">
        <f>IF(' Análisis de brecha'!Z47="","",' Análisis de brecha'!Z47)</f>
        <v/>
      </c>
      <c r="V23" s="52" t="str">
        <f>IF(' Análisis de brecha'!AA47="","",' Análisis de brecha'!AA47)</f>
        <v/>
      </c>
      <c r="W23" s="52" t="str">
        <f>IF(' Análisis de brecha'!AB47="","",' Análisis de brecha'!AB47)</f>
        <v/>
      </c>
      <c r="X23" s="52" t="str">
        <f>IF(' Análisis de brecha'!AC47="","",' Análisis de brecha'!AC47)</f>
        <v/>
      </c>
      <c r="Y23" s="52" t="str">
        <f>IF(' Análisis de brecha'!AD47="","",' Análisis de brecha'!AD47)</f>
        <v/>
      </c>
      <c r="Z23" s="52" t="str">
        <f>IF(' Análisis de brecha'!AE47="","",' Análisis de brecha'!AE47)</f>
        <v/>
      </c>
      <c r="AA23" s="52" t="str">
        <f>IF(' Análisis de brecha'!AF47="","",' Análisis de brecha'!AF47)</f>
        <v/>
      </c>
      <c r="AB23" s="52" t="str">
        <f>IF(' Análisis de brecha'!AG47="","",' Análisis de brecha'!AG47)</f>
        <v/>
      </c>
      <c r="AC23" s="52" t="str">
        <f>IF(' Análisis de brecha'!AH47="","",' Análisis de brecha'!AH47)</f>
        <v/>
      </c>
      <c r="AD23" s="52" t="str">
        <f>IF(' Análisis de brecha'!AI47="","",' Análisis de brecha'!AI47)</f>
        <v/>
      </c>
      <c r="AE23" s="52" t="str">
        <f>IF(' Análisis de brecha'!AJ47="","",' Análisis de brecha'!AJ47)</f>
        <v/>
      </c>
      <c r="AF23" s="52" t="str">
        <f>IF(' Análisis de brecha'!AK47="","",' Análisis de brecha'!AK47)</f>
        <v/>
      </c>
      <c r="AG23" s="52" t="str">
        <f>IF(' Análisis de brecha'!AL47="","",' Análisis de brecha'!AL47)</f>
        <v/>
      </c>
      <c r="AH23" s="52" t="str">
        <f>IF(' Análisis de brecha'!AM47="","",' Análisis de brecha'!AM47)</f>
        <v/>
      </c>
      <c r="AI23" s="53" t="str">
        <f>IF(' Análisis de brecha'!AN47="","",' Análisis de brecha'!AN47)</f>
        <v/>
      </c>
    </row>
    <row r="24" spans="2:35" ht="13.5" thickBot="1" x14ac:dyDescent="0.25">
      <c r="B24" s="75" t="s">
        <v>69</v>
      </c>
      <c r="C24" s="76"/>
      <c r="D24" s="76"/>
      <c r="E24" s="76"/>
      <c r="F24" s="76"/>
      <c r="G24" s="61">
        <v>2017</v>
      </c>
      <c r="H24" s="61"/>
      <c r="I24" s="61"/>
      <c r="J24" s="61"/>
      <c r="K24" s="61"/>
      <c r="L24" s="61">
        <v>2018</v>
      </c>
      <c r="M24" s="61"/>
      <c r="N24" s="61"/>
      <c r="O24" s="61"/>
      <c r="P24" s="61"/>
      <c r="Q24" s="61"/>
      <c r="R24" s="61"/>
      <c r="S24" s="61"/>
      <c r="T24" s="61"/>
      <c r="U24" s="61"/>
      <c r="V24" s="61"/>
      <c r="W24" s="61"/>
      <c r="X24" s="61">
        <v>2019</v>
      </c>
      <c r="Y24" s="61"/>
      <c r="Z24" s="61"/>
      <c r="AA24" s="61"/>
      <c r="AB24" s="61"/>
      <c r="AC24" s="61"/>
      <c r="AD24" s="61"/>
      <c r="AE24" s="61"/>
      <c r="AF24" s="61"/>
      <c r="AG24" s="61"/>
      <c r="AH24" s="61"/>
      <c r="AI24" s="62"/>
    </row>
    <row r="25" spans="2:35" ht="51" x14ac:dyDescent="0.2">
      <c r="B25" s="63" t="s">
        <v>217</v>
      </c>
      <c r="C25" s="64"/>
      <c r="D25" s="44" t="s">
        <v>56</v>
      </c>
      <c r="E25" s="44" t="s">
        <v>85</v>
      </c>
      <c r="F25" s="44" t="s">
        <v>130</v>
      </c>
      <c r="G25" s="58" t="str">
        <f>' Análisis de brecha'!L50</f>
        <v>Ago</v>
      </c>
      <c r="H25" s="58" t="str">
        <f>' Análisis de brecha'!M50</f>
        <v>Sep</v>
      </c>
      <c r="I25" s="58" t="str">
        <f>' Análisis de brecha'!N50</f>
        <v>Oct</v>
      </c>
      <c r="J25" s="58" t="str">
        <f>' Análisis de brecha'!O50</f>
        <v>Nov</v>
      </c>
      <c r="K25" s="58" t="str">
        <f>' Análisis de brecha'!P50</f>
        <v>Dic</v>
      </c>
      <c r="L25" s="58" t="str">
        <f>' Análisis de brecha'!Q50</f>
        <v>Ene</v>
      </c>
      <c r="M25" s="58" t="str">
        <f>' Análisis de brecha'!R50</f>
        <v>Feb</v>
      </c>
      <c r="N25" s="58" t="str">
        <f>' Análisis de brecha'!S50</f>
        <v>Mar</v>
      </c>
      <c r="O25" s="58" t="str">
        <f>' Análisis de brecha'!T50</f>
        <v>Abr</v>
      </c>
      <c r="P25" s="58" t="str">
        <f>' Análisis de brecha'!U50</f>
        <v>May</v>
      </c>
      <c r="Q25" s="58" t="str">
        <f>' Análisis de brecha'!V50</f>
        <v>Jun</v>
      </c>
      <c r="R25" s="58" t="str">
        <f>' Análisis de brecha'!W50</f>
        <v>Jul</v>
      </c>
      <c r="S25" s="58" t="str">
        <f>' Análisis de brecha'!X50</f>
        <v>Ago</v>
      </c>
      <c r="T25" s="58" t="str">
        <f>' Análisis de brecha'!Y50</f>
        <v>Sep</v>
      </c>
      <c r="U25" s="58" t="str">
        <f>' Análisis de brecha'!Z50</f>
        <v>Oct</v>
      </c>
      <c r="V25" s="58" t="str">
        <f>' Análisis de brecha'!AA50</f>
        <v>Nov</v>
      </c>
      <c r="W25" s="58" t="str">
        <f>' Análisis de brecha'!AB50</f>
        <v>Dic</v>
      </c>
      <c r="X25" s="58" t="str">
        <f>' Análisis de brecha'!AC50</f>
        <v>Ene</v>
      </c>
      <c r="Y25" s="58" t="str">
        <f>' Análisis de brecha'!AD50</f>
        <v>Feb</v>
      </c>
      <c r="Z25" s="58" t="str">
        <f>' Análisis de brecha'!AE50</f>
        <v>Mar</v>
      </c>
      <c r="AA25" s="58" t="str">
        <f>' Análisis de brecha'!AF50</f>
        <v>Abr</v>
      </c>
      <c r="AB25" s="58" t="str">
        <f>' Análisis de brecha'!AG50</f>
        <v>May</v>
      </c>
      <c r="AC25" s="58" t="str">
        <f>' Análisis de brecha'!AH50</f>
        <v>Jun</v>
      </c>
      <c r="AD25" s="58" t="str">
        <f>' Análisis de brecha'!AI50</f>
        <v>Jul</v>
      </c>
      <c r="AE25" s="58" t="str">
        <f>' Análisis de brecha'!AJ50</f>
        <v>Ago</v>
      </c>
      <c r="AF25" s="58" t="str">
        <f>' Análisis de brecha'!AK50</f>
        <v>Sep</v>
      </c>
      <c r="AG25" s="58" t="str">
        <f>' Análisis de brecha'!AL50</f>
        <v>Oct</v>
      </c>
      <c r="AH25" s="58" t="str">
        <f>' Análisis de brecha'!AM50</f>
        <v>Nov</v>
      </c>
      <c r="AI25" s="45" t="str">
        <f>' Análisis de brecha'!AN50</f>
        <v>Dic</v>
      </c>
    </row>
    <row r="26" spans="2:35" ht="38.25" x14ac:dyDescent="0.2">
      <c r="B26" s="46" t="s">
        <v>12</v>
      </c>
      <c r="C26" s="47" t="str">
        <f>IF(' Análisis de brecha'!H51="","",' Análisis de brecha'!H51)</f>
        <v/>
      </c>
      <c r="D26" s="47" t="str">
        <f>IF(' Análisis de brecha'!I51="","",' Análisis de brecha'!I51)</f>
        <v/>
      </c>
      <c r="E26" s="47" t="str">
        <f>IF(' Análisis de brecha'!J51="","",' Análisis de brecha'!J51)</f>
        <v/>
      </c>
      <c r="F26" s="47" t="str">
        <f>IF(' Análisis de brecha'!K51="","",' Análisis de brecha'!K51)</f>
        <v/>
      </c>
      <c r="G26" s="48" t="str">
        <f>IF(' Análisis de brecha'!L51="","",' Análisis de brecha'!L51)</f>
        <v/>
      </c>
      <c r="H26" s="48" t="str">
        <f>IF(' Análisis de brecha'!M51="","",' Análisis de brecha'!M51)</f>
        <v/>
      </c>
      <c r="I26" s="48" t="str">
        <f>IF(' Análisis de brecha'!N51="","",' Análisis de brecha'!N51)</f>
        <v/>
      </c>
      <c r="J26" s="48" t="str">
        <f>IF(' Análisis de brecha'!O51="","",' Análisis de brecha'!O51)</f>
        <v/>
      </c>
      <c r="K26" s="48" t="str">
        <f>IF(' Análisis de brecha'!P51="","",' Análisis de brecha'!P51)</f>
        <v/>
      </c>
      <c r="L26" s="48" t="str">
        <f>IF(' Análisis de brecha'!Q51="","",' Análisis de brecha'!Q51)</f>
        <v/>
      </c>
      <c r="M26" s="48" t="str">
        <f>IF(' Análisis de brecha'!R51="","",' Análisis de brecha'!R51)</f>
        <v/>
      </c>
      <c r="N26" s="48" t="str">
        <f>IF(' Análisis de brecha'!S51="","",' Análisis de brecha'!S51)</f>
        <v/>
      </c>
      <c r="O26" s="48" t="str">
        <f>IF(' Análisis de brecha'!T51="","",' Análisis de brecha'!T51)</f>
        <v/>
      </c>
      <c r="P26" s="48" t="str">
        <f>IF(' Análisis de brecha'!U51="","",' Análisis de brecha'!U51)</f>
        <v/>
      </c>
      <c r="Q26" s="48" t="str">
        <f>IF(' Análisis de brecha'!V51="","",' Análisis de brecha'!V51)</f>
        <v/>
      </c>
      <c r="R26" s="48" t="str">
        <f>IF(' Análisis de brecha'!W51="","",' Análisis de brecha'!W51)</f>
        <v/>
      </c>
      <c r="S26" s="48" t="str">
        <f>IF(' Análisis de brecha'!X51="","",' Análisis de brecha'!X51)</f>
        <v/>
      </c>
      <c r="T26" s="48" t="str">
        <f>IF(' Análisis de brecha'!Y51="","",' Análisis de brecha'!Y51)</f>
        <v/>
      </c>
      <c r="U26" s="48" t="str">
        <f>IF(' Análisis de brecha'!Z51="","",' Análisis de brecha'!Z51)</f>
        <v/>
      </c>
      <c r="V26" s="48" t="str">
        <f>IF(' Análisis de brecha'!AA51="","",' Análisis de brecha'!AA51)</f>
        <v/>
      </c>
      <c r="W26" s="48" t="str">
        <f>IF(' Análisis de brecha'!AB51="","",' Análisis de brecha'!AB51)</f>
        <v/>
      </c>
      <c r="X26" s="48" t="str">
        <f>IF(' Análisis de brecha'!AC51="","",' Análisis de brecha'!AC51)</f>
        <v/>
      </c>
      <c r="Y26" s="48" t="str">
        <f>IF(' Análisis de brecha'!AD51="","",' Análisis de brecha'!AD51)</f>
        <v/>
      </c>
      <c r="Z26" s="48" t="str">
        <f>IF(' Análisis de brecha'!AE51="","",' Análisis de brecha'!AE51)</f>
        <v/>
      </c>
      <c r="AA26" s="48" t="str">
        <f>IF(' Análisis de brecha'!AF51="","",' Análisis de brecha'!AF51)</f>
        <v/>
      </c>
      <c r="AB26" s="48" t="str">
        <f>IF(' Análisis de brecha'!AG51="","",' Análisis de brecha'!AG51)</f>
        <v/>
      </c>
      <c r="AC26" s="48" t="str">
        <f>IF(' Análisis de brecha'!AH51="","",' Análisis de brecha'!AH51)</f>
        <v/>
      </c>
      <c r="AD26" s="48" t="str">
        <f>IF(' Análisis de brecha'!AI51="","",' Análisis de brecha'!AI51)</f>
        <v/>
      </c>
      <c r="AE26" s="48" t="str">
        <f>IF(' Análisis de brecha'!AJ51="","",' Análisis de brecha'!AJ51)</f>
        <v/>
      </c>
      <c r="AF26" s="48" t="str">
        <f>IF(' Análisis de brecha'!AK51="","",' Análisis de brecha'!AK51)</f>
        <v/>
      </c>
      <c r="AG26" s="48" t="str">
        <f>IF(' Análisis de brecha'!AL51="","",' Análisis de brecha'!AL51)</f>
        <v/>
      </c>
      <c r="AH26" s="48" t="str">
        <f>IF(' Análisis de brecha'!AM51="","",' Análisis de brecha'!AM51)</f>
        <v/>
      </c>
      <c r="AI26" s="49" t="str">
        <f>IF(' Análisis de brecha'!AN51="","",' Análisis de brecha'!AN51)</f>
        <v/>
      </c>
    </row>
    <row r="27" spans="2:35" ht="25.5" x14ac:dyDescent="0.2">
      <c r="B27" s="46" t="s">
        <v>13</v>
      </c>
      <c r="C27" s="47" t="str">
        <f>IF(' Análisis de brecha'!H53="","",' Análisis de brecha'!H53)</f>
        <v/>
      </c>
      <c r="D27" s="47" t="str">
        <f>IF(' Análisis de brecha'!I53="","",' Análisis de brecha'!I53)</f>
        <v/>
      </c>
      <c r="E27" s="47" t="str">
        <f>IF(' Análisis de brecha'!J53="","",' Análisis de brecha'!J53)</f>
        <v/>
      </c>
      <c r="F27" s="47" t="str">
        <f>IF(' Análisis de brecha'!K53="","",' Análisis de brecha'!K53)</f>
        <v/>
      </c>
      <c r="G27" s="48" t="str">
        <f>IF(' Análisis de brecha'!L53="","",' Análisis de brecha'!L53)</f>
        <v/>
      </c>
      <c r="H27" s="48" t="str">
        <f>IF(' Análisis de brecha'!M53="","",' Análisis de brecha'!M53)</f>
        <v/>
      </c>
      <c r="I27" s="48" t="str">
        <f>IF(' Análisis de brecha'!N53="","",' Análisis de brecha'!N53)</f>
        <v/>
      </c>
      <c r="J27" s="48" t="str">
        <f>IF(' Análisis de brecha'!O53="","",' Análisis de brecha'!O53)</f>
        <v/>
      </c>
      <c r="K27" s="48" t="str">
        <f>IF(' Análisis de brecha'!P53="","",' Análisis de brecha'!P53)</f>
        <v/>
      </c>
      <c r="L27" s="48" t="str">
        <f>IF(' Análisis de brecha'!Q53="","",' Análisis de brecha'!Q53)</f>
        <v/>
      </c>
      <c r="M27" s="48" t="str">
        <f>IF(' Análisis de brecha'!R53="","",' Análisis de brecha'!R53)</f>
        <v/>
      </c>
      <c r="N27" s="48" t="str">
        <f>IF(' Análisis de brecha'!S53="","",' Análisis de brecha'!S53)</f>
        <v/>
      </c>
      <c r="O27" s="48" t="str">
        <f>IF(' Análisis de brecha'!T53="","",' Análisis de brecha'!T53)</f>
        <v/>
      </c>
      <c r="P27" s="48" t="str">
        <f>IF(' Análisis de brecha'!U53="","",' Análisis de brecha'!U53)</f>
        <v/>
      </c>
      <c r="Q27" s="48" t="str">
        <f>IF(' Análisis de brecha'!V53="","",' Análisis de brecha'!V53)</f>
        <v/>
      </c>
      <c r="R27" s="48" t="str">
        <f>IF(' Análisis de brecha'!W53="","",' Análisis de brecha'!W53)</f>
        <v/>
      </c>
      <c r="S27" s="48" t="str">
        <f>IF(' Análisis de brecha'!X53="","",' Análisis de brecha'!X53)</f>
        <v/>
      </c>
      <c r="T27" s="48" t="str">
        <f>IF(' Análisis de brecha'!Y53="","",' Análisis de brecha'!Y53)</f>
        <v/>
      </c>
      <c r="U27" s="48" t="str">
        <f>IF(' Análisis de brecha'!Z53="","",' Análisis de brecha'!Z53)</f>
        <v/>
      </c>
      <c r="V27" s="48" t="str">
        <f>IF(' Análisis de brecha'!AA53="","",' Análisis de brecha'!AA53)</f>
        <v/>
      </c>
      <c r="W27" s="48" t="str">
        <f>IF(' Análisis de brecha'!AB53="","",' Análisis de brecha'!AB53)</f>
        <v/>
      </c>
      <c r="X27" s="48" t="str">
        <f>IF(' Análisis de brecha'!AC53="","",' Análisis de brecha'!AC53)</f>
        <v/>
      </c>
      <c r="Y27" s="48" t="str">
        <f>IF(' Análisis de brecha'!AD53="","",' Análisis de brecha'!AD53)</f>
        <v/>
      </c>
      <c r="Z27" s="48" t="str">
        <f>IF(' Análisis de brecha'!AE53="","",' Análisis de brecha'!AE53)</f>
        <v/>
      </c>
      <c r="AA27" s="48" t="str">
        <f>IF(' Análisis de brecha'!AF53="","",' Análisis de brecha'!AF53)</f>
        <v/>
      </c>
      <c r="AB27" s="48" t="str">
        <f>IF(' Análisis de brecha'!AG53="","",' Análisis de brecha'!AG53)</f>
        <v/>
      </c>
      <c r="AC27" s="48" t="str">
        <f>IF(' Análisis de brecha'!AH53="","",' Análisis de brecha'!AH53)</f>
        <v/>
      </c>
      <c r="AD27" s="48" t="str">
        <f>IF(' Análisis de brecha'!AI53="","",' Análisis de brecha'!AI53)</f>
        <v/>
      </c>
      <c r="AE27" s="48" t="str">
        <f>IF(' Análisis de brecha'!AJ53="","",' Análisis de brecha'!AJ53)</f>
        <v/>
      </c>
      <c r="AF27" s="48" t="str">
        <f>IF(' Análisis de brecha'!AK53="","",' Análisis de brecha'!AK53)</f>
        <v/>
      </c>
      <c r="AG27" s="48" t="str">
        <f>IF(' Análisis de brecha'!AL53="","",' Análisis de brecha'!AL53)</f>
        <v/>
      </c>
      <c r="AH27" s="48" t="str">
        <f>IF(' Análisis de brecha'!AM53="","",' Análisis de brecha'!AM53)</f>
        <v/>
      </c>
      <c r="AI27" s="49" t="str">
        <f>IF(' Análisis de brecha'!AN53="","",' Análisis de brecha'!AN53)</f>
        <v/>
      </c>
    </row>
    <row r="28" spans="2:35" ht="25.5" x14ac:dyDescent="0.2">
      <c r="B28" s="46" t="s">
        <v>70</v>
      </c>
      <c r="C28" s="47" t="str">
        <f>IF(' Análisis de brecha'!H55="","",' Análisis de brecha'!H55)</f>
        <v/>
      </c>
      <c r="D28" s="47" t="str">
        <f>IF(' Análisis de brecha'!I55="","",' Análisis de brecha'!I55)</f>
        <v/>
      </c>
      <c r="E28" s="47" t="str">
        <f>IF(' Análisis de brecha'!J55="","",' Análisis de brecha'!J55)</f>
        <v/>
      </c>
      <c r="F28" s="47" t="str">
        <f>IF(' Análisis de brecha'!K55="","",' Análisis de brecha'!K55)</f>
        <v/>
      </c>
      <c r="G28" s="48" t="str">
        <f>IF(' Análisis de brecha'!L55="","",' Análisis de brecha'!L55)</f>
        <v/>
      </c>
      <c r="H28" s="48" t="str">
        <f>IF(' Análisis de brecha'!M55="","",' Análisis de brecha'!M55)</f>
        <v/>
      </c>
      <c r="I28" s="48" t="str">
        <f>IF(' Análisis de brecha'!N55="","",' Análisis de brecha'!N55)</f>
        <v/>
      </c>
      <c r="J28" s="48" t="str">
        <f>IF(' Análisis de brecha'!O55="","",' Análisis de brecha'!O55)</f>
        <v/>
      </c>
      <c r="K28" s="48" t="str">
        <f>IF(' Análisis de brecha'!P55="","",' Análisis de brecha'!P55)</f>
        <v/>
      </c>
      <c r="L28" s="48" t="str">
        <f>IF(' Análisis de brecha'!Q55="","",' Análisis de brecha'!Q55)</f>
        <v/>
      </c>
      <c r="M28" s="48" t="str">
        <f>IF(' Análisis de brecha'!R55="","",' Análisis de brecha'!R55)</f>
        <v/>
      </c>
      <c r="N28" s="48" t="str">
        <f>IF(' Análisis de brecha'!S55="","",' Análisis de brecha'!S55)</f>
        <v/>
      </c>
      <c r="O28" s="48" t="str">
        <f>IF(' Análisis de brecha'!T55="","",' Análisis de brecha'!T55)</f>
        <v/>
      </c>
      <c r="P28" s="48" t="str">
        <f>IF(' Análisis de brecha'!U55="","",' Análisis de brecha'!U55)</f>
        <v/>
      </c>
      <c r="Q28" s="48" t="str">
        <f>IF(' Análisis de brecha'!V55="","",' Análisis de brecha'!V55)</f>
        <v/>
      </c>
      <c r="R28" s="48" t="str">
        <f>IF(' Análisis de brecha'!W55="","",' Análisis de brecha'!W55)</f>
        <v/>
      </c>
      <c r="S28" s="48" t="str">
        <f>IF(' Análisis de brecha'!X55="","",' Análisis de brecha'!X55)</f>
        <v/>
      </c>
      <c r="T28" s="48" t="str">
        <f>IF(' Análisis de brecha'!Y55="","",' Análisis de brecha'!Y55)</f>
        <v/>
      </c>
      <c r="U28" s="48" t="str">
        <f>IF(' Análisis de brecha'!Z55="","",' Análisis de brecha'!Z55)</f>
        <v/>
      </c>
      <c r="V28" s="48" t="str">
        <f>IF(' Análisis de brecha'!AA55="","",' Análisis de brecha'!AA55)</f>
        <v/>
      </c>
      <c r="W28" s="48" t="str">
        <f>IF(' Análisis de brecha'!AB55="","",' Análisis de brecha'!AB55)</f>
        <v/>
      </c>
      <c r="X28" s="48" t="str">
        <f>IF(' Análisis de brecha'!AC55="","",' Análisis de brecha'!AC55)</f>
        <v/>
      </c>
      <c r="Y28" s="48" t="str">
        <f>IF(' Análisis de brecha'!AD55="","",' Análisis de brecha'!AD55)</f>
        <v/>
      </c>
      <c r="Z28" s="48" t="str">
        <f>IF(' Análisis de brecha'!AE55="","",' Análisis de brecha'!AE55)</f>
        <v/>
      </c>
      <c r="AA28" s="48" t="str">
        <f>IF(' Análisis de brecha'!AF55="","",' Análisis de brecha'!AF55)</f>
        <v/>
      </c>
      <c r="AB28" s="48" t="str">
        <f>IF(' Análisis de brecha'!AG55="","",' Análisis de brecha'!AG55)</f>
        <v/>
      </c>
      <c r="AC28" s="48" t="str">
        <f>IF(' Análisis de brecha'!AH55="","",' Análisis de brecha'!AH55)</f>
        <v/>
      </c>
      <c r="AD28" s="48" t="str">
        <f>IF(' Análisis de brecha'!AI55="","",' Análisis de brecha'!AI55)</f>
        <v/>
      </c>
      <c r="AE28" s="48" t="str">
        <f>IF(' Análisis de brecha'!AJ55="","",' Análisis de brecha'!AJ55)</f>
        <v/>
      </c>
      <c r="AF28" s="48" t="str">
        <f>IF(' Análisis de brecha'!AK55="","",' Análisis de brecha'!AK55)</f>
        <v/>
      </c>
      <c r="AG28" s="48" t="str">
        <f>IF(' Análisis de brecha'!AL55="","",' Análisis de brecha'!AL55)</f>
        <v/>
      </c>
      <c r="AH28" s="48" t="str">
        <f>IF(' Análisis de brecha'!AM55="","",' Análisis de brecha'!AM55)</f>
        <v/>
      </c>
      <c r="AI28" s="49" t="str">
        <f>IF(' Análisis de brecha'!AN55="","",' Análisis de brecha'!AN55)</f>
        <v/>
      </c>
    </row>
    <row r="29" spans="2:35" ht="26.25" thickBot="1" x14ac:dyDescent="0.25">
      <c r="B29" s="50" t="s">
        <v>71</v>
      </c>
      <c r="C29" s="51" t="str">
        <f>IF(' Análisis de brecha'!H57="","",' Análisis de brecha'!H57)</f>
        <v/>
      </c>
      <c r="D29" s="51" t="str">
        <f>IF(' Análisis de brecha'!I57="","",' Análisis de brecha'!I57)</f>
        <v/>
      </c>
      <c r="E29" s="51" t="str">
        <f>IF(' Análisis de brecha'!J57="","",' Análisis de brecha'!J57)</f>
        <v/>
      </c>
      <c r="F29" s="51" t="str">
        <f>IF(' Análisis de brecha'!K57="","",' Análisis de brecha'!K57)</f>
        <v/>
      </c>
      <c r="G29" s="52" t="str">
        <f>IF(' Análisis de brecha'!L57="","",' Análisis de brecha'!L57)</f>
        <v/>
      </c>
      <c r="H29" s="52" t="str">
        <f>IF(' Análisis de brecha'!M57="","",' Análisis de brecha'!M57)</f>
        <v/>
      </c>
      <c r="I29" s="52" t="str">
        <f>IF(' Análisis de brecha'!N57="","",' Análisis de brecha'!N57)</f>
        <v/>
      </c>
      <c r="J29" s="52" t="str">
        <f>IF(' Análisis de brecha'!O57="","",' Análisis de brecha'!O57)</f>
        <v/>
      </c>
      <c r="K29" s="52" t="str">
        <f>IF(' Análisis de brecha'!P57="","",' Análisis de brecha'!P57)</f>
        <v/>
      </c>
      <c r="L29" s="52" t="str">
        <f>IF(' Análisis de brecha'!Q57="","",' Análisis de brecha'!Q57)</f>
        <v/>
      </c>
      <c r="M29" s="52" t="str">
        <f>IF(' Análisis de brecha'!R57="","",' Análisis de brecha'!R57)</f>
        <v/>
      </c>
      <c r="N29" s="52" t="str">
        <f>IF(' Análisis de brecha'!S57="","",' Análisis de brecha'!S57)</f>
        <v/>
      </c>
      <c r="O29" s="52" t="str">
        <f>IF(' Análisis de brecha'!T57="","",' Análisis de brecha'!T57)</f>
        <v/>
      </c>
      <c r="P29" s="52" t="str">
        <f>IF(' Análisis de brecha'!U57="","",' Análisis de brecha'!U57)</f>
        <v/>
      </c>
      <c r="Q29" s="52" t="str">
        <f>IF(' Análisis de brecha'!V57="","",' Análisis de brecha'!V57)</f>
        <v/>
      </c>
      <c r="R29" s="52" t="str">
        <f>IF(' Análisis de brecha'!W57="","",' Análisis de brecha'!W57)</f>
        <v/>
      </c>
      <c r="S29" s="52" t="str">
        <f>IF(' Análisis de brecha'!X57="","",' Análisis de brecha'!X57)</f>
        <v/>
      </c>
      <c r="T29" s="52" t="str">
        <f>IF(' Análisis de brecha'!Y57="","",' Análisis de brecha'!Y57)</f>
        <v/>
      </c>
      <c r="U29" s="52" t="str">
        <f>IF(' Análisis de brecha'!Z57="","",' Análisis de brecha'!Z57)</f>
        <v/>
      </c>
      <c r="V29" s="52" t="str">
        <f>IF(' Análisis de brecha'!AA57="","",' Análisis de brecha'!AA57)</f>
        <v/>
      </c>
      <c r="W29" s="52" t="str">
        <f>IF(' Análisis de brecha'!AB57="","",' Análisis de brecha'!AB57)</f>
        <v/>
      </c>
      <c r="X29" s="52" t="str">
        <f>IF(' Análisis de brecha'!AC57="","",' Análisis de brecha'!AC57)</f>
        <v/>
      </c>
      <c r="Y29" s="52" t="str">
        <f>IF(' Análisis de brecha'!AD57="","",' Análisis de brecha'!AD57)</f>
        <v/>
      </c>
      <c r="Z29" s="52" t="str">
        <f>IF(' Análisis de brecha'!AE57="","",' Análisis de brecha'!AE57)</f>
        <v/>
      </c>
      <c r="AA29" s="52" t="str">
        <f>IF(' Análisis de brecha'!AF57="","",' Análisis de brecha'!AF57)</f>
        <v/>
      </c>
      <c r="AB29" s="52" t="str">
        <f>IF(' Análisis de brecha'!AG57="","",' Análisis de brecha'!AG57)</f>
        <v/>
      </c>
      <c r="AC29" s="52" t="str">
        <f>IF(' Análisis de brecha'!AH57="","",' Análisis de brecha'!AH57)</f>
        <v/>
      </c>
      <c r="AD29" s="52" t="str">
        <f>IF(' Análisis de brecha'!AI57="","",' Análisis de brecha'!AI57)</f>
        <v/>
      </c>
      <c r="AE29" s="52" t="str">
        <f>IF(' Análisis de brecha'!AJ57="","",' Análisis de brecha'!AJ57)</f>
        <v/>
      </c>
      <c r="AF29" s="52" t="str">
        <f>IF(' Análisis de brecha'!AK57="","",' Análisis de brecha'!AK57)</f>
        <v/>
      </c>
      <c r="AG29" s="52" t="str">
        <f>IF(' Análisis de brecha'!AL57="","",' Análisis de brecha'!AL57)</f>
        <v/>
      </c>
      <c r="AH29" s="52" t="str">
        <f>IF(' Análisis de brecha'!AM57="","",' Análisis de brecha'!AM57)</f>
        <v/>
      </c>
      <c r="AI29" s="53" t="str">
        <f>IF(' Análisis de brecha'!AN57="","",' Análisis de brecha'!AN57)</f>
        <v/>
      </c>
    </row>
    <row r="30" spans="2:35" ht="13.5" thickBot="1" x14ac:dyDescent="0.25">
      <c r="B30" s="75" t="s">
        <v>74</v>
      </c>
      <c r="C30" s="76"/>
      <c r="D30" s="76"/>
      <c r="E30" s="76"/>
      <c r="F30" s="76"/>
      <c r="G30" s="61">
        <v>2017</v>
      </c>
      <c r="H30" s="61"/>
      <c r="I30" s="61"/>
      <c r="J30" s="61"/>
      <c r="K30" s="61"/>
      <c r="L30" s="61">
        <v>2018</v>
      </c>
      <c r="M30" s="61"/>
      <c r="N30" s="61"/>
      <c r="O30" s="61"/>
      <c r="P30" s="61"/>
      <c r="Q30" s="61"/>
      <c r="R30" s="61"/>
      <c r="S30" s="61"/>
      <c r="T30" s="61"/>
      <c r="U30" s="61"/>
      <c r="V30" s="61"/>
      <c r="W30" s="61"/>
      <c r="X30" s="61">
        <v>2019</v>
      </c>
      <c r="Y30" s="61"/>
      <c r="Z30" s="61"/>
      <c r="AA30" s="61"/>
      <c r="AB30" s="61"/>
      <c r="AC30" s="61"/>
      <c r="AD30" s="61"/>
      <c r="AE30" s="61"/>
      <c r="AF30" s="61"/>
      <c r="AG30" s="61"/>
      <c r="AH30" s="61"/>
      <c r="AI30" s="62"/>
    </row>
    <row r="31" spans="2:35" ht="51" x14ac:dyDescent="0.2">
      <c r="B31" s="63" t="s">
        <v>217</v>
      </c>
      <c r="C31" s="64"/>
      <c r="D31" s="44" t="s">
        <v>56</v>
      </c>
      <c r="E31" s="44" t="s">
        <v>85</v>
      </c>
      <c r="F31" s="44" t="s">
        <v>130</v>
      </c>
      <c r="G31" s="58" t="str">
        <f>' Análisis de brecha'!L60</f>
        <v>Ago</v>
      </c>
      <c r="H31" s="58" t="str">
        <f>' Análisis de brecha'!M60</f>
        <v>Sep</v>
      </c>
      <c r="I31" s="58" t="str">
        <f>' Análisis de brecha'!N60</f>
        <v>Oct</v>
      </c>
      <c r="J31" s="58" t="str">
        <f>' Análisis de brecha'!O60</f>
        <v>Nov</v>
      </c>
      <c r="K31" s="58" t="str">
        <f>' Análisis de brecha'!P60</f>
        <v>Dic</v>
      </c>
      <c r="L31" s="58" t="str">
        <f>' Análisis de brecha'!Q60</f>
        <v>Ene</v>
      </c>
      <c r="M31" s="58" t="str">
        <f>' Análisis de brecha'!R60</f>
        <v>Feb</v>
      </c>
      <c r="N31" s="58" t="str">
        <f>' Análisis de brecha'!S60</f>
        <v>Mar</v>
      </c>
      <c r="O31" s="58" t="str">
        <f>' Análisis de brecha'!T60</f>
        <v>Abr</v>
      </c>
      <c r="P31" s="58" t="str">
        <f>' Análisis de brecha'!U60</f>
        <v>May</v>
      </c>
      <c r="Q31" s="58" t="str">
        <f>' Análisis de brecha'!V60</f>
        <v>Jun</v>
      </c>
      <c r="R31" s="58" t="str">
        <f>' Análisis de brecha'!W60</f>
        <v>Jul</v>
      </c>
      <c r="S31" s="58" t="str">
        <f>' Análisis de brecha'!X60</f>
        <v>Ago</v>
      </c>
      <c r="T31" s="58" t="str">
        <f>' Análisis de brecha'!Y60</f>
        <v>Sep</v>
      </c>
      <c r="U31" s="58" t="str">
        <f>' Análisis de brecha'!Z60</f>
        <v>Oct</v>
      </c>
      <c r="V31" s="58" t="str">
        <f>' Análisis de brecha'!AA60</f>
        <v>Nov</v>
      </c>
      <c r="W31" s="58" t="str">
        <f>' Análisis de brecha'!AB60</f>
        <v>Dic</v>
      </c>
      <c r="X31" s="58" t="str">
        <f>' Análisis de brecha'!AC60</f>
        <v>Ene</v>
      </c>
      <c r="Y31" s="58" t="str">
        <f>' Análisis de brecha'!AD60</f>
        <v>Feb</v>
      </c>
      <c r="Z31" s="58" t="str">
        <f>' Análisis de brecha'!AE60</f>
        <v>Mar</v>
      </c>
      <c r="AA31" s="58" t="str">
        <f>' Análisis de brecha'!AF60</f>
        <v>Abr</v>
      </c>
      <c r="AB31" s="58" t="str">
        <f>' Análisis de brecha'!AG60</f>
        <v>May</v>
      </c>
      <c r="AC31" s="58" t="str">
        <f>' Análisis de brecha'!AH60</f>
        <v>Jun</v>
      </c>
      <c r="AD31" s="58" t="str">
        <f>' Análisis de brecha'!AI60</f>
        <v>Jul</v>
      </c>
      <c r="AE31" s="58" t="str">
        <f>' Análisis de brecha'!AJ60</f>
        <v>Ago</v>
      </c>
      <c r="AF31" s="58" t="str">
        <f>' Análisis de brecha'!AK60</f>
        <v>Sep</v>
      </c>
      <c r="AG31" s="58" t="str">
        <f>' Análisis de brecha'!AL60</f>
        <v>Oct</v>
      </c>
      <c r="AH31" s="58" t="str">
        <f>' Análisis de brecha'!AM60</f>
        <v>Nov</v>
      </c>
      <c r="AI31" s="45" t="str">
        <f>' Análisis de brecha'!AN60</f>
        <v>Dic</v>
      </c>
    </row>
    <row r="32" spans="2:35" ht="63.75" x14ac:dyDescent="0.2">
      <c r="B32" s="46" t="s">
        <v>14</v>
      </c>
      <c r="C32" s="47" t="str">
        <f>IF(' Análisis de brecha'!H61="","",' Análisis de brecha'!H61)</f>
        <v/>
      </c>
      <c r="D32" s="47" t="str">
        <f>IF(' Análisis de brecha'!I61="","",' Análisis de brecha'!I61)</f>
        <v/>
      </c>
      <c r="E32" s="47" t="str">
        <f>IF(' Análisis de brecha'!J61="","",' Análisis de brecha'!J61)</f>
        <v/>
      </c>
      <c r="F32" s="47" t="str">
        <f>IF(' Análisis de brecha'!K61="","",' Análisis de brecha'!K61)</f>
        <v/>
      </c>
      <c r="G32" s="48" t="str">
        <f>IF(' Análisis de brecha'!L61="","",' Análisis de brecha'!L61)</f>
        <v/>
      </c>
      <c r="H32" s="48" t="str">
        <f>IF(' Análisis de brecha'!M61="","",' Análisis de brecha'!M61)</f>
        <v/>
      </c>
      <c r="I32" s="48" t="str">
        <f>IF(' Análisis de brecha'!N61="","",' Análisis de brecha'!N61)</f>
        <v/>
      </c>
      <c r="J32" s="48" t="str">
        <f>IF(' Análisis de brecha'!O61="","",' Análisis de brecha'!O61)</f>
        <v/>
      </c>
      <c r="K32" s="48" t="str">
        <f>IF(' Análisis de brecha'!P61="","",' Análisis de brecha'!P61)</f>
        <v/>
      </c>
      <c r="L32" s="48" t="str">
        <f>IF(' Análisis de brecha'!Q61="","",' Análisis de brecha'!Q61)</f>
        <v/>
      </c>
      <c r="M32" s="48" t="str">
        <f>IF(' Análisis de brecha'!R61="","",' Análisis de brecha'!R61)</f>
        <v/>
      </c>
      <c r="N32" s="48" t="str">
        <f>IF(' Análisis de brecha'!S61="","",' Análisis de brecha'!S61)</f>
        <v/>
      </c>
      <c r="O32" s="48" t="str">
        <f>IF(' Análisis de brecha'!T61="","",' Análisis de brecha'!T61)</f>
        <v/>
      </c>
      <c r="P32" s="48" t="str">
        <f>IF(' Análisis de brecha'!U61="","",' Análisis de brecha'!U61)</f>
        <v/>
      </c>
      <c r="Q32" s="48" t="str">
        <f>IF(' Análisis de brecha'!V61="","",' Análisis de brecha'!V61)</f>
        <v/>
      </c>
      <c r="R32" s="48" t="str">
        <f>IF(' Análisis de brecha'!W61="","",' Análisis de brecha'!W61)</f>
        <v/>
      </c>
      <c r="S32" s="48" t="str">
        <f>IF(' Análisis de brecha'!X61="","",' Análisis de brecha'!X61)</f>
        <v/>
      </c>
      <c r="T32" s="48" t="str">
        <f>IF(' Análisis de brecha'!Y61="","",' Análisis de brecha'!Y61)</f>
        <v/>
      </c>
      <c r="U32" s="48" t="str">
        <f>IF(' Análisis de brecha'!Z61="","",' Análisis de brecha'!Z61)</f>
        <v/>
      </c>
      <c r="V32" s="48" t="str">
        <f>IF(' Análisis de brecha'!AA61="","",' Análisis de brecha'!AA61)</f>
        <v/>
      </c>
      <c r="W32" s="48" t="str">
        <f>IF(' Análisis de brecha'!AB61="","",' Análisis de brecha'!AB61)</f>
        <v/>
      </c>
      <c r="X32" s="48" t="str">
        <f>IF(' Análisis de brecha'!AC61="","",' Análisis de brecha'!AC61)</f>
        <v/>
      </c>
      <c r="Y32" s="48" t="str">
        <f>IF(' Análisis de brecha'!AD61="","",' Análisis de brecha'!AD61)</f>
        <v/>
      </c>
      <c r="Z32" s="48" t="str">
        <f>IF(' Análisis de brecha'!AE61="","",' Análisis de brecha'!AE61)</f>
        <v/>
      </c>
      <c r="AA32" s="48" t="str">
        <f>IF(' Análisis de brecha'!AF61="","",' Análisis de brecha'!AF61)</f>
        <v/>
      </c>
      <c r="AB32" s="48" t="str">
        <f>IF(' Análisis de brecha'!AG61="","",' Análisis de brecha'!AG61)</f>
        <v/>
      </c>
      <c r="AC32" s="48" t="str">
        <f>IF(' Análisis de brecha'!AH61="","",' Análisis de brecha'!AH61)</f>
        <v/>
      </c>
      <c r="AD32" s="48" t="str">
        <f>IF(' Análisis de brecha'!AI61="","",' Análisis de brecha'!AI61)</f>
        <v/>
      </c>
      <c r="AE32" s="48" t="str">
        <f>IF(' Análisis de brecha'!AJ61="","",' Análisis de brecha'!AJ61)</f>
        <v/>
      </c>
      <c r="AF32" s="48" t="str">
        <f>IF(' Análisis de brecha'!AK61="","",' Análisis de brecha'!AK61)</f>
        <v/>
      </c>
      <c r="AG32" s="48" t="str">
        <f>IF(' Análisis de brecha'!AL61="","",' Análisis de brecha'!AL61)</f>
        <v/>
      </c>
      <c r="AH32" s="48" t="str">
        <f>IF(' Análisis de brecha'!AM61="","",' Análisis de brecha'!AM61)</f>
        <v/>
      </c>
      <c r="AI32" s="49" t="str">
        <f>IF(' Análisis de brecha'!AN61="","",' Análisis de brecha'!AN61)</f>
        <v/>
      </c>
    </row>
    <row r="33" spans="2:35" ht="127.5" x14ac:dyDescent="0.2">
      <c r="B33" s="46" t="s">
        <v>15</v>
      </c>
      <c r="C33" s="47" t="str">
        <f>IF(' Análisis de brecha'!H63="","",' Análisis de brecha'!$H$63)</f>
        <v/>
      </c>
      <c r="D33" s="47" t="str">
        <f>IF(' Análisis de brecha'!I63="","",' Análisis de brecha'!$H$63)</f>
        <v/>
      </c>
      <c r="E33" s="47" t="str">
        <f>IF(' Análisis de brecha'!J63="","",' Análisis de brecha'!$H$63)</f>
        <v/>
      </c>
      <c r="F33" s="47" t="str">
        <f>IF(' Análisis de brecha'!K63="","",' Análisis de brecha'!K63)</f>
        <v/>
      </c>
      <c r="G33" s="48" t="str">
        <f>IF(' Análisis de brecha'!L63="","",' Análisis de brecha'!L63)</f>
        <v/>
      </c>
      <c r="H33" s="48" t="str">
        <f>IF(' Análisis de brecha'!M63="","",' Análisis de brecha'!M63)</f>
        <v/>
      </c>
      <c r="I33" s="48" t="str">
        <f>IF(' Análisis de brecha'!N63="","",' Análisis de brecha'!N63)</f>
        <v/>
      </c>
      <c r="J33" s="48" t="str">
        <f>IF(' Análisis de brecha'!O63="","",' Análisis de brecha'!O63)</f>
        <v/>
      </c>
      <c r="K33" s="48" t="str">
        <f>IF(' Análisis de brecha'!P63="","",' Análisis de brecha'!P63)</f>
        <v/>
      </c>
      <c r="L33" s="48" t="str">
        <f>IF(' Análisis de brecha'!Q63="","",' Análisis de brecha'!Q63)</f>
        <v/>
      </c>
      <c r="M33" s="48" t="str">
        <f>IF(' Análisis de brecha'!R63="","",' Análisis de brecha'!R63)</f>
        <v/>
      </c>
      <c r="N33" s="48" t="str">
        <f>IF(' Análisis de brecha'!S63="","",' Análisis de brecha'!S63)</f>
        <v/>
      </c>
      <c r="O33" s="48" t="str">
        <f>IF(' Análisis de brecha'!T63="","",' Análisis de brecha'!T63)</f>
        <v/>
      </c>
      <c r="P33" s="48" t="str">
        <f>IF(' Análisis de brecha'!U63="","",' Análisis de brecha'!U63)</f>
        <v/>
      </c>
      <c r="Q33" s="48" t="str">
        <f>IF(' Análisis de brecha'!V63="","",' Análisis de brecha'!V63)</f>
        <v/>
      </c>
      <c r="R33" s="48" t="str">
        <f>IF(' Análisis de brecha'!W63="","",' Análisis de brecha'!W63)</f>
        <v/>
      </c>
      <c r="S33" s="48" t="str">
        <f>IF(' Análisis de brecha'!X63="","",' Análisis de brecha'!X63)</f>
        <v/>
      </c>
      <c r="T33" s="48" t="str">
        <f>IF(' Análisis de brecha'!Y63="","",' Análisis de brecha'!Y63)</f>
        <v/>
      </c>
      <c r="U33" s="48" t="str">
        <f>IF(' Análisis de brecha'!Z63="","",' Análisis de brecha'!Z63)</f>
        <v/>
      </c>
      <c r="V33" s="48" t="str">
        <f>IF(' Análisis de brecha'!AA63="","",' Análisis de brecha'!AA63)</f>
        <v/>
      </c>
      <c r="W33" s="48" t="str">
        <f>IF(' Análisis de brecha'!AB63="","",' Análisis de brecha'!AB63)</f>
        <v/>
      </c>
      <c r="X33" s="48" t="str">
        <f>IF(' Análisis de brecha'!AC63="","",' Análisis de brecha'!AC63)</f>
        <v/>
      </c>
      <c r="Y33" s="48" t="str">
        <f>IF(' Análisis de brecha'!AD63="","",' Análisis de brecha'!AD63)</f>
        <v/>
      </c>
      <c r="Z33" s="48" t="str">
        <f>IF(' Análisis de brecha'!AE63="","",' Análisis de brecha'!AE63)</f>
        <v/>
      </c>
      <c r="AA33" s="48" t="str">
        <f>IF(' Análisis de brecha'!AF63="","",' Análisis de brecha'!AF63)</f>
        <v/>
      </c>
      <c r="AB33" s="48" t="str">
        <f>IF(' Análisis de brecha'!AG63="","",' Análisis de brecha'!AG63)</f>
        <v/>
      </c>
      <c r="AC33" s="48" t="str">
        <f>IF(' Análisis de brecha'!AH63="","",' Análisis de brecha'!AH63)</f>
        <v/>
      </c>
      <c r="AD33" s="48" t="str">
        <f>IF(' Análisis de brecha'!AI63="","",' Análisis de brecha'!AI63)</f>
        <v/>
      </c>
      <c r="AE33" s="48" t="str">
        <f>IF(' Análisis de brecha'!AJ63="","",' Análisis de brecha'!AJ63)</f>
        <v/>
      </c>
      <c r="AF33" s="48" t="str">
        <f>IF(' Análisis de brecha'!AK63="","",' Análisis de brecha'!AK63)</f>
        <v/>
      </c>
      <c r="AG33" s="48" t="str">
        <f>IF(' Análisis de brecha'!AL63="","",' Análisis de brecha'!AL63)</f>
        <v/>
      </c>
      <c r="AH33" s="48" t="str">
        <f>IF(' Análisis de brecha'!AM63="","",' Análisis de brecha'!AM63)</f>
        <v/>
      </c>
      <c r="AI33" s="49" t="str">
        <f>IF(' Análisis de brecha'!AN63="","",' Análisis de brecha'!AN63)</f>
        <v/>
      </c>
    </row>
    <row r="34" spans="2:35" ht="63.75" x14ac:dyDescent="0.2">
      <c r="B34" s="46" t="s">
        <v>16</v>
      </c>
      <c r="C34" s="47" t="str">
        <f>IF(' Análisis de brecha'!H65="","",' Análisis de brecha'!H65)</f>
        <v/>
      </c>
      <c r="D34" s="47" t="str">
        <f>IF(' Análisis de brecha'!I65="","",' Análisis de brecha'!I65)</f>
        <v/>
      </c>
      <c r="E34" s="47" t="str">
        <f>IF(' Análisis de brecha'!J65="","",' Análisis de brecha'!J65)</f>
        <v/>
      </c>
      <c r="F34" s="47" t="str">
        <f>IF(' Análisis de brecha'!K65="","",' Análisis de brecha'!K65)</f>
        <v/>
      </c>
      <c r="G34" s="48" t="str">
        <f>IF(' Análisis de brecha'!L65="","",' Análisis de brecha'!L65)</f>
        <v/>
      </c>
      <c r="H34" s="48" t="str">
        <f>IF(' Análisis de brecha'!M65="","",' Análisis de brecha'!M65)</f>
        <v/>
      </c>
      <c r="I34" s="48" t="str">
        <f>IF(' Análisis de brecha'!N65="","",' Análisis de brecha'!N65)</f>
        <v/>
      </c>
      <c r="J34" s="48" t="str">
        <f>IF(' Análisis de brecha'!O65="","",' Análisis de brecha'!O65)</f>
        <v/>
      </c>
      <c r="K34" s="48" t="str">
        <f>IF(' Análisis de brecha'!P65="","",' Análisis de brecha'!P65)</f>
        <v/>
      </c>
      <c r="L34" s="48" t="str">
        <f>IF(' Análisis de brecha'!Q65="","",' Análisis de brecha'!Q65)</f>
        <v/>
      </c>
      <c r="M34" s="48" t="str">
        <f>IF(' Análisis de brecha'!R65="","",' Análisis de brecha'!R65)</f>
        <v/>
      </c>
      <c r="N34" s="48" t="str">
        <f>IF(' Análisis de brecha'!S65="","",' Análisis de brecha'!S65)</f>
        <v/>
      </c>
      <c r="O34" s="48" t="str">
        <f>IF(' Análisis de brecha'!T65="","",' Análisis de brecha'!T65)</f>
        <v/>
      </c>
      <c r="P34" s="48" t="str">
        <f>IF(' Análisis de brecha'!U65="","",' Análisis de brecha'!U65)</f>
        <v/>
      </c>
      <c r="Q34" s="48" t="str">
        <f>IF(' Análisis de brecha'!V65="","",' Análisis de brecha'!V65)</f>
        <v/>
      </c>
      <c r="R34" s="48" t="str">
        <f>IF(' Análisis de brecha'!W65="","",' Análisis de brecha'!W65)</f>
        <v/>
      </c>
      <c r="S34" s="48" t="str">
        <f>IF(' Análisis de brecha'!X65="","",' Análisis de brecha'!X65)</f>
        <v/>
      </c>
      <c r="T34" s="48" t="str">
        <f>IF(' Análisis de brecha'!Y65="","",' Análisis de brecha'!Y65)</f>
        <v/>
      </c>
      <c r="U34" s="48" t="str">
        <f>IF(' Análisis de brecha'!Z65="","",' Análisis de brecha'!Z65)</f>
        <v/>
      </c>
      <c r="V34" s="48" t="str">
        <f>IF(' Análisis de brecha'!AA65="","",' Análisis de brecha'!AA65)</f>
        <v/>
      </c>
      <c r="W34" s="48" t="str">
        <f>IF(' Análisis de brecha'!AB65="","",' Análisis de brecha'!AB65)</f>
        <v/>
      </c>
      <c r="X34" s="48" t="str">
        <f>IF(' Análisis de brecha'!AC65="","",' Análisis de brecha'!AC65)</f>
        <v/>
      </c>
      <c r="Y34" s="48" t="str">
        <f>IF(' Análisis de brecha'!AD65="","",' Análisis de brecha'!AD65)</f>
        <v/>
      </c>
      <c r="Z34" s="48" t="str">
        <f>IF(' Análisis de brecha'!AE65="","",' Análisis de brecha'!AE65)</f>
        <v/>
      </c>
      <c r="AA34" s="48" t="str">
        <f>IF(' Análisis de brecha'!AF65="","",' Análisis de brecha'!AF65)</f>
        <v/>
      </c>
      <c r="AB34" s="48" t="str">
        <f>IF(' Análisis de brecha'!AG65="","",' Análisis de brecha'!AG65)</f>
        <v/>
      </c>
      <c r="AC34" s="48" t="str">
        <f>IF(' Análisis de brecha'!AH65="","",' Análisis de brecha'!AH65)</f>
        <v/>
      </c>
      <c r="AD34" s="48" t="str">
        <f>IF(' Análisis de brecha'!AI65="","",' Análisis de brecha'!AI65)</f>
        <v/>
      </c>
      <c r="AE34" s="48" t="str">
        <f>IF(' Análisis de brecha'!AJ65="","",' Análisis de brecha'!AJ65)</f>
        <v/>
      </c>
      <c r="AF34" s="48" t="str">
        <f>IF(' Análisis de brecha'!AK65="","",' Análisis de brecha'!AK65)</f>
        <v/>
      </c>
      <c r="AG34" s="48" t="str">
        <f>IF(' Análisis de brecha'!AL65="","",' Análisis de brecha'!AL65)</f>
        <v/>
      </c>
      <c r="AH34" s="48" t="str">
        <f>IF(' Análisis de brecha'!AM65="","",' Análisis de brecha'!AM65)</f>
        <v/>
      </c>
      <c r="AI34" s="49" t="str">
        <f>IF(' Análisis de brecha'!AN65="","",' Análisis de brecha'!AN65)</f>
        <v/>
      </c>
    </row>
    <row r="35" spans="2:35" ht="63.75" x14ac:dyDescent="0.2">
      <c r="B35" s="46" t="s">
        <v>17</v>
      </c>
      <c r="C35" s="47" t="str">
        <f>IF(' Análisis de brecha'!H67="","",' Análisis de brecha'!H67)</f>
        <v/>
      </c>
      <c r="D35" s="47" t="str">
        <f>IF(' Análisis de brecha'!I67="","",' Análisis de brecha'!I67)</f>
        <v/>
      </c>
      <c r="E35" s="47" t="str">
        <f>IF(' Análisis de brecha'!J67="","",' Análisis de brecha'!J67)</f>
        <v/>
      </c>
      <c r="F35" s="47" t="str">
        <f>IF(' Análisis de brecha'!K67="","",' Análisis de brecha'!K67)</f>
        <v/>
      </c>
      <c r="G35" s="48" t="str">
        <f>IF(' Análisis de brecha'!L67="","",' Análisis de brecha'!L67)</f>
        <v/>
      </c>
      <c r="H35" s="48" t="str">
        <f>IF(' Análisis de brecha'!M67="","",' Análisis de brecha'!M67)</f>
        <v/>
      </c>
      <c r="I35" s="48" t="str">
        <f>IF(' Análisis de brecha'!N67="","",' Análisis de brecha'!N67)</f>
        <v/>
      </c>
      <c r="J35" s="48" t="str">
        <f>IF(' Análisis de brecha'!O67="","",' Análisis de brecha'!O67)</f>
        <v/>
      </c>
      <c r="K35" s="48" t="str">
        <f>IF(' Análisis de brecha'!P67="","",' Análisis de brecha'!P67)</f>
        <v/>
      </c>
      <c r="L35" s="48" t="str">
        <f>IF(' Análisis de brecha'!Q67="","",' Análisis de brecha'!Q67)</f>
        <v/>
      </c>
      <c r="M35" s="48" t="str">
        <f>IF(' Análisis de brecha'!R67="","",' Análisis de brecha'!R67)</f>
        <v/>
      </c>
      <c r="N35" s="48" t="str">
        <f>IF(' Análisis de brecha'!S67="","",' Análisis de brecha'!S67)</f>
        <v/>
      </c>
      <c r="O35" s="48" t="str">
        <f>IF(' Análisis de brecha'!T67="","",' Análisis de brecha'!T67)</f>
        <v/>
      </c>
      <c r="P35" s="48" t="str">
        <f>IF(' Análisis de brecha'!U67="","",' Análisis de brecha'!U67)</f>
        <v/>
      </c>
      <c r="Q35" s="48" t="str">
        <f>IF(' Análisis de brecha'!V67="","",' Análisis de brecha'!V67)</f>
        <v/>
      </c>
      <c r="R35" s="48" t="str">
        <f>IF(' Análisis de brecha'!W67="","",' Análisis de brecha'!W67)</f>
        <v/>
      </c>
      <c r="S35" s="48" t="str">
        <f>IF(' Análisis de brecha'!X67="","",' Análisis de brecha'!X67)</f>
        <v/>
      </c>
      <c r="T35" s="48" t="str">
        <f>IF(' Análisis de brecha'!Y67="","",' Análisis de brecha'!Y67)</f>
        <v/>
      </c>
      <c r="U35" s="48" t="str">
        <f>IF(' Análisis de brecha'!Z67="","",' Análisis de brecha'!Z67)</f>
        <v/>
      </c>
      <c r="V35" s="48" t="str">
        <f>IF(' Análisis de brecha'!AA67="","",' Análisis de brecha'!AA67)</f>
        <v/>
      </c>
      <c r="W35" s="48" t="str">
        <f>IF(' Análisis de brecha'!AB67="","",' Análisis de brecha'!AB67)</f>
        <v/>
      </c>
      <c r="X35" s="48" t="str">
        <f>IF(' Análisis de brecha'!AC67="","",' Análisis de brecha'!AC67)</f>
        <v/>
      </c>
      <c r="Y35" s="48" t="str">
        <f>IF(' Análisis de brecha'!AD67="","",' Análisis de brecha'!AD67)</f>
        <v/>
      </c>
      <c r="Z35" s="48" t="str">
        <f>IF(' Análisis de brecha'!AE67="","",' Análisis de brecha'!AE67)</f>
        <v/>
      </c>
      <c r="AA35" s="48" t="str">
        <f>IF(' Análisis de brecha'!AF67="","",' Análisis de brecha'!AF67)</f>
        <v/>
      </c>
      <c r="AB35" s="48" t="str">
        <f>IF(' Análisis de brecha'!AG67="","",' Análisis de brecha'!AG67)</f>
        <v/>
      </c>
      <c r="AC35" s="48" t="str">
        <f>IF(' Análisis de brecha'!AH67="","",' Análisis de brecha'!AH67)</f>
        <v/>
      </c>
      <c r="AD35" s="48" t="str">
        <f>IF(' Análisis de brecha'!AI67="","",' Análisis de brecha'!AI67)</f>
        <v/>
      </c>
      <c r="AE35" s="48" t="str">
        <f>IF(' Análisis de brecha'!AJ67="","",' Análisis de brecha'!AJ67)</f>
        <v/>
      </c>
      <c r="AF35" s="48" t="str">
        <f>IF(' Análisis de brecha'!AK67="","",' Análisis de brecha'!AK67)</f>
        <v/>
      </c>
      <c r="AG35" s="48" t="str">
        <f>IF(' Análisis de brecha'!AL67="","",' Análisis de brecha'!AL67)</f>
        <v/>
      </c>
      <c r="AH35" s="48" t="str">
        <f>IF(' Análisis de brecha'!AM67="","",' Análisis de brecha'!AM67)</f>
        <v/>
      </c>
      <c r="AI35" s="49" t="str">
        <f>IF(' Análisis de brecha'!AN67="","",' Análisis de brecha'!AN67)</f>
        <v/>
      </c>
    </row>
    <row r="36" spans="2:35" ht="63.75" x14ac:dyDescent="0.2">
      <c r="B36" s="46" t="s">
        <v>18</v>
      </c>
      <c r="C36" s="47" t="str">
        <f>IF(' Análisis de brecha'!H69="","",' Análisis de brecha'!H69)</f>
        <v/>
      </c>
      <c r="D36" s="47" t="str">
        <f>IF(' Análisis de brecha'!I69="","",' Análisis de brecha'!I69)</f>
        <v/>
      </c>
      <c r="E36" s="47" t="str">
        <f>IF(' Análisis de brecha'!J69="","",' Análisis de brecha'!J69)</f>
        <v/>
      </c>
      <c r="F36" s="47" t="str">
        <f>IF(' Análisis de brecha'!K69="","",' Análisis de brecha'!K69)</f>
        <v/>
      </c>
      <c r="G36" s="48" t="str">
        <f>IF(' Análisis de brecha'!L69="","",' Análisis de brecha'!L69)</f>
        <v/>
      </c>
      <c r="H36" s="48" t="str">
        <f>IF(' Análisis de brecha'!M69="","",' Análisis de brecha'!M69)</f>
        <v/>
      </c>
      <c r="I36" s="48" t="str">
        <f>IF(' Análisis de brecha'!N69="","",' Análisis de brecha'!N69)</f>
        <v/>
      </c>
      <c r="J36" s="48" t="str">
        <f>IF(' Análisis de brecha'!O69="","",' Análisis de brecha'!O69)</f>
        <v/>
      </c>
      <c r="K36" s="48" t="str">
        <f>IF(' Análisis de brecha'!P69="","",' Análisis de brecha'!P69)</f>
        <v/>
      </c>
      <c r="L36" s="48" t="str">
        <f>IF(' Análisis de brecha'!Q69="","",' Análisis de brecha'!Q69)</f>
        <v/>
      </c>
      <c r="M36" s="48" t="str">
        <f>IF(' Análisis de brecha'!R69="","",' Análisis de brecha'!R69)</f>
        <v/>
      </c>
      <c r="N36" s="48" t="str">
        <f>IF(' Análisis de brecha'!S69="","",' Análisis de brecha'!S69)</f>
        <v/>
      </c>
      <c r="O36" s="48" t="str">
        <f>IF(' Análisis de brecha'!T69="","",' Análisis de brecha'!T69)</f>
        <v/>
      </c>
      <c r="P36" s="48" t="str">
        <f>IF(' Análisis de brecha'!U69="","",' Análisis de brecha'!U69)</f>
        <v/>
      </c>
      <c r="Q36" s="48" t="str">
        <f>IF(' Análisis de brecha'!V69="","",' Análisis de brecha'!V69)</f>
        <v/>
      </c>
      <c r="R36" s="48" t="str">
        <f>IF(' Análisis de brecha'!W69="","",' Análisis de brecha'!W69)</f>
        <v/>
      </c>
      <c r="S36" s="48" t="str">
        <f>IF(' Análisis de brecha'!X69="","",' Análisis de brecha'!X69)</f>
        <v/>
      </c>
      <c r="T36" s="48" t="str">
        <f>IF(' Análisis de brecha'!Y69="","",' Análisis de brecha'!Y69)</f>
        <v/>
      </c>
      <c r="U36" s="48" t="str">
        <f>IF(' Análisis de brecha'!Z69="","",' Análisis de brecha'!Z69)</f>
        <v/>
      </c>
      <c r="V36" s="48" t="str">
        <f>IF(' Análisis de brecha'!AA69="","",' Análisis de brecha'!AA69)</f>
        <v/>
      </c>
      <c r="W36" s="48" t="str">
        <f>IF(' Análisis de brecha'!AB69="","",' Análisis de brecha'!AB69)</f>
        <v/>
      </c>
      <c r="X36" s="48" t="str">
        <f>IF(' Análisis de brecha'!AC69="","",' Análisis de brecha'!AC69)</f>
        <v/>
      </c>
      <c r="Y36" s="48" t="str">
        <f>IF(' Análisis de brecha'!AD69="","",' Análisis de brecha'!AD69)</f>
        <v/>
      </c>
      <c r="Z36" s="48" t="str">
        <f>IF(' Análisis de brecha'!AE69="","",' Análisis de brecha'!AE69)</f>
        <v/>
      </c>
      <c r="AA36" s="48" t="str">
        <f>IF(' Análisis de brecha'!AF69="","",' Análisis de brecha'!AF69)</f>
        <v/>
      </c>
      <c r="AB36" s="48" t="str">
        <f>IF(' Análisis de brecha'!AG69="","",' Análisis de brecha'!AG69)</f>
        <v/>
      </c>
      <c r="AC36" s="48" t="str">
        <f>IF(' Análisis de brecha'!AH69="","",' Análisis de brecha'!AH69)</f>
        <v/>
      </c>
      <c r="AD36" s="48" t="str">
        <f>IF(' Análisis de brecha'!AI69="","",' Análisis de brecha'!AI69)</f>
        <v/>
      </c>
      <c r="AE36" s="48" t="str">
        <f>IF(' Análisis de brecha'!AJ69="","",' Análisis de brecha'!AJ69)</f>
        <v/>
      </c>
      <c r="AF36" s="48" t="str">
        <f>IF(' Análisis de brecha'!AK69="","",' Análisis de brecha'!AK69)</f>
        <v/>
      </c>
      <c r="AG36" s="48" t="str">
        <f>IF(' Análisis de brecha'!AL69="","",' Análisis de brecha'!AL69)</f>
        <v/>
      </c>
      <c r="AH36" s="48" t="str">
        <f>IF(' Análisis de brecha'!AM69="","",' Análisis de brecha'!AM69)</f>
        <v/>
      </c>
      <c r="AI36" s="49" t="str">
        <f>IF(' Análisis de brecha'!AN69="","",' Análisis de brecha'!AN69)</f>
        <v/>
      </c>
    </row>
    <row r="37" spans="2:35" ht="63.75" x14ac:dyDescent="0.2">
      <c r="B37" s="46" t="s">
        <v>19</v>
      </c>
      <c r="C37" s="47" t="str">
        <f>IF(' Análisis de brecha'!H71="","",' Análisis de brecha'!H71)</f>
        <v/>
      </c>
      <c r="D37" s="47" t="str">
        <f>IF(' Análisis de brecha'!I71="","",' Análisis de brecha'!I71)</f>
        <v/>
      </c>
      <c r="E37" s="47" t="str">
        <f>IF(' Análisis de brecha'!J71="","",' Análisis de brecha'!J71)</f>
        <v/>
      </c>
      <c r="F37" s="47" t="str">
        <f>IF(' Análisis de brecha'!K71="","",' Análisis de brecha'!K71)</f>
        <v/>
      </c>
      <c r="G37" s="48" t="str">
        <f>IF(' Análisis de brecha'!L71="","",' Análisis de brecha'!L71)</f>
        <v/>
      </c>
      <c r="H37" s="48" t="str">
        <f>IF(' Análisis de brecha'!M71="","",' Análisis de brecha'!M71)</f>
        <v/>
      </c>
      <c r="I37" s="48" t="str">
        <f>IF(' Análisis de brecha'!N71="","",' Análisis de brecha'!N71)</f>
        <v/>
      </c>
      <c r="J37" s="48" t="str">
        <f>IF(' Análisis de brecha'!O71="","",' Análisis de brecha'!O71)</f>
        <v/>
      </c>
      <c r="K37" s="48" t="str">
        <f>IF(' Análisis de brecha'!P71="","",' Análisis de brecha'!P71)</f>
        <v/>
      </c>
      <c r="L37" s="48" t="str">
        <f>IF(' Análisis de brecha'!Q71="","",' Análisis de brecha'!Q71)</f>
        <v/>
      </c>
      <c r="M37" s="48" t="str">
        <f>IF(' Análisis de brecha'!R71="","",' Análisis de brecha'!R71)</f>
        <v/>
      </c>
      <c r="N37" s="48" t="str">
        <f>IF(' Análisis de brecha'!S71="","",' Análisis de brecha'!S71)</f>
        <v/>
      </c>
      <c r="O37" s="48" t="str">
        <f>IF(' Análisis de brecha'!T71="","",' Análisis de brecha'!T71)</f>
        <v/>
      </c>
      <c r="P37" s="48" t="str">
        <f>IF(' Análisis de brecha'!U71="","",' Análisis de brecha'!U71)</f>
        <v/>
      </c>
      <c r="Q37" s="48" t="str">
        <f>IF(' Análisis de brecha'!V71="","",' Análisis de brecha'!V71)</f>
        <v/>
      </c>
      <c r="R37" s="48" t="str">
        <f>IF(' Análisis de brecha'!W71="","",' Análisis de brecha'!W71)</f>
        <v/>
      </c>
      <c r="S37" s="48" t="str">
        <f>IF(' Análisis de brecha'!X71="","",' Análisis de brecha'!X71)</f>
        <v/>
      </c>
      <c r="T37" s="48" t="str">
        <f>IF(' Análisis de brecha'!Y71="","",' Análisis de brecha'!Y71)</f>
        <v/>
      </c>
      <c r="U37" s="48" t="str">
        <f>IF(' Análisis de brecha'!Z71="","",' Análisis de brecha'!Z71)</f>
        <v/>
      </c>
      <c r="V37" s="48" t="str">
        <f>IF(' Análisis de brecha'!AA71="","",' Análisis de brecha'!AA71)</f>
        <v/>
      </c>
      <c r="W37" s="48" t="str">
        <f>IF(' Análisis de brecha'!AB71="","",' Análisis de brecha'!AB71)</f>
        <v/>
      </c>
      <c r="X37" s="48" t="str">
        <f>IF(' Análisis de brecha'!AC71="","",' Análisis de brecha'!AC71)</f>
        <v/>
      </c>
      <c r="Y37" s="48" t="str">
        <f>IF(' Análisis de brecha'!AD71="","",' Análisis de brecha'!AD71)</f>
        <v/>
      </c>
      <c r="Z37" s="48" t="str">
        <f>IF(' Análisis de brecha'!AE71="","",' Análisis de brecha'!AE71)</f>
        <v/>
      </c>
      <c r="AA37" s="48" t="str">
        <f>IF(' Análisis de brecha'!AF71="","",' Análisis de brecha'!AF71)</f>
        <v/>
      </c>
      <c r="AB37" s="48" t="str">
        <f>IF(' Análisis de brecha'!AG71="","",' Análisis de brecha'!AG71)</f>
        <v/>
      </c>
      <c r="AC37" s="48" t="str">
        <f>IF(' Análisis de brecha'!AH71="","",' Análisis de brecha'!AH71)</f>
        <v/>
      </c>
      <c r="AD37" s="48" t="str">
        <f>IF(' Análisis de brecha'!AI71="","",' Análisis de brecha'!AI71)</f>
        <v/>
      </c>
      <c r="AE37" s="48" t="str">
        <f>IF(' Análisis de brecha'!AJ71="","",' Análisis de brecha'!AJ71)</f>
        <v/>
      </c>
      <c r="AF37" s="48" t="str">
        <f>IF(' Análisis de brecha'!AK71="","",' Análisis de brecha'!AK71)</f>
        <v/>
      </c>
      <c r="AG37" s="48" t="str">
        <f>IF(' Análisis de brecha'!AL71="","",' Análisis de brecha'!AL71)</f>
        <v/>
      </c>
      <c r="AH37" s="48" t="str">
        <f>IF(' Análisis de brecha'!AM71="","",' Análisis de brecha'!AM71)</f>
        <v/>
      </c>
      <c r="AI37" s="49" t="str">
        <f>IF(' Análisis de brecha'!AN71="","",' Análisis de brecha'!AN71)</f>
        <v/>
      </c>
    </row>
    <row r="38" spans="2:35" ht="63.75" x14ac:dyDescent="0.2">
      <c r="B38" s="46" t="s">
        <v>72</v>
      </c>
      <c r="C38" s="47" t="str">
        <f>IF(' Análisis de brecha'!H73="","",' Análisis de brecha'!H73)</f>
        <v/>
      </c>
      <c r="D38" s="47" t="str">
        <f>IF(' Análisis de brecha'!I73="","",' Análisis de brecha'!I73)</f>
        <v/>
      </c>
      <c r="E38" s="47" t="str">
        <f>IF(' Análisis de brecha'!J73="","",' Análisis de brecha'!J73)</f>
        <v/>
      </c>
      <c r="F38" s="47" t="str">
        <f>IF(' Análisis de brecha'!K73="","",' Análisis de brecha'!K73)</f>
        <v/>
      </c>
      <c r="G38" s="48" t="str">
        <f>IF(' Análisis de brecha'!L73="","",' Análisis de brecha'!L73)</f>
        <v/>
      </c>
      <c r="H38" s="48" t="str">
        <f>IF(' Análisis de brecha'!M73="","",' Análisis de brecha'!M73)</f>
        <v/>
      </c>
      <c r="I38" s="48" t="str">
        <f>IF(' Análisis de brecha'!N73="","",' Análisis de brecha'!N73)</f>
        <v/>
      </c>
      <c r="J38" s="48" t="str">
        <f>IF(' Análisis de brecha'!O73="","",' Análisis de brecha'!O73)</f>
        <v/>
      </c>
      <c r="K38" s="48" t="str">
        <f>IF(' Análisis de brecha'!P73="","",' Análisis de brecha'!P73)</f>
        <v/>
      </c>
      <c r="L38" s="48" t="str">
        <f>IF(' Análisis de brecha'!Q73="","",' Análisis de brecha'!Q73)</f>
        <v/>
      </c>
      <c r="M38" s="48" t="str">
        <f>IF(' Análisis de brecha'!R73="","",' Análisis de brecha'!R73)</f>
        <v/>
      </c>
      <c r="N38" s="48" t="str">
        <f>IF(' Análisis de brecha'!S73="","",' Análisis de brecha'!S73)</f>
        <v/>
      </c>
      <c r="O38" s="48" t="str">
        <f>IF(' Análisis de brecha'!T73="","",' Análisis de brecha'!T73)</f>
        <v/>
      </c>
      <c r="P38" s="48" t="str">
        <f>IF(' Análisis de brecha'!U73="","",' Análisis de brecha'!U73)</f>
        <v/>
      </c>
      <c r="Q38" s="48" t="str">
        <f>IF(' Análisis de brecha'!V73="","",' Análisis de brecha'!V73)</f>
        <v/>
      </c>
      <c r="R38" s="48" t="str">
        <f>IF(' Análisis de brecha'!W73="","",' Análisis de brecha'!W73)</f>
        <v/>
      </c>
      <c r="S38" s="48" t="str">
        <f>IF(' Análisis de brecha'!X73="","",' Análisis de brecha'!X73)</f>
        <v/>
      </c>
      <c r="T38" s="48" t="str">
        <f>IF(' Análisis de brecha'!Y73="","",' Análisis de brecha'!Y73)</f>
        <v/>
      </c>
      <c r="U38" s="48" t="str">
        <f>IF(' Análisis de brecha'!Z73="","",' Análisis de brecha'!Z73)</f>
        <v/>
      </c>
      <c r="V38" s="48" t="str">
        <f>IF(' Análisis de brecha'!AA73="","",' Análisis de brecha'!AA73)</f>
        <v/>
      </c>
      <c r="W38" s="48" t="str">
        <f>IF(' Análisis de brecha'!AB73="","",' Análisis de brecha'!AB73)</f>
        <v/>
      </c>
      <c r="X38" s="48" t="str">
        <f>IF(' Análisis de brecha'!AC73="","",' Análisis de brecha'!AC73)</f>
        <v/>
      </c>
      <c r="Y38" s="48" t="str">
        <f>IF(' Análisis de brecha'!AD73="","",' Análisis de brecha'!AD73)</f>
        <v/>
      </c>
      <c r="Z38" s="48" t="str">
        <f>IF(' Análisis de brecha'!AE73="","",' Análisis de brecha'!AE73)</f>
        <v/>
      </c>
      <c r="AA38" s="48" t="str">
        <f>IF(' Análisis de brecha'!AF73="","",' Análisis de brecha'!AF73)</f>
        <v/>
      </c>
      <c r="AB38" s="48" t="str">
        <f>IF(' Análisis de brecha'!AG73="","",' Análisis de brecha'!AG73)</f>
        <v/>
      </c>
      <c r="AC38" s="48" t="str">
        <f>IF(' Análisis de brecha'!AH73="","",' Análisis de brecha'!AH73)</f>
        <v/>
      </c>
      <c r="AD38" s="48" t="str">
        <f>IF(' Análisis de brecha'!AI73="","",' Análisis de brecha'!AI73)</f>
        <v/>
      </c>
      <c r="AE38" s="48" t="str">
        <f>IF(' Análisis de brecha'!AJ73="","",' Análisis de brecha'!AJ73)</f>
        <v/>
      </c>
      <c r="AF38" s="48" t="str">
        <f>IF(' Análisis de brecha'!AK73="","",' Análisis de brecha'!AK73)</f>
        <v/>
      </c>
      <c r="AG38" s="48" t="str">
        <f>IF(' Análisis de brecha'!AL73="","",' Análisis de brecha'!AL73)</f>
        <v/>
      </c>
      <c r="AH38" s="48" t="str">
        <f>IF(' Análisis de brecha'!AM73="","",' Análisis de brecha'!AM73)</f>
        <v/>
      </c>
      <c r="AI38" s="49" t="str">
        <f>IF(' Análisis de brecha'!AN73="","",' Análisis de brecha'!AN73)</f>
        <v/>
      </c>
    </row>
    <row r="39" spans="2:35" ht="64.5" thickBot="1" x14ac:dyDescent="0.25">
      <c r="B39" s="50" t="s">
        <v>73</v>
      </c>
      <c r="C39" s="51" t="str">
        <f>IF(' Análisis de brecha'!H75="","",' Análisis de brecha'!H75)</f>
        <v/>
      </c>
      <c r="D39" s="51" t="str">
        <f>IF(' Análisis de brecha'!I75="","",' Análisis de brecha'!I75)</f>
        <v/>
      </c>
      <c r="E39" s="51" t="str">
        <f>IF(' Análisis de brecha'!J75="","",' Análisis de brecha'!J75)</f>
        <v/>
      </c>
      <c r="F39" s="51" t="str">
        <f>IF(' Análisis de brecha'!K75="","",' Análisis de brecha'!K75)</f>
        <v/>
      </c>
      <c r="G39" s="52" t="str">
        <f>IF(' Análisis de brecha'!L75="","",' Análisis de brecha'!L75)</f>
        <v/>
      </c>
      <c r="H39" s="52" t="str">
        <f>IF(' Análisis de brecha'!M75="","",' Análisis de brecha'!M75)</f>
        <v/>
      </c>
      <c r="I39" s="52" t="str">
        <f>IF(' Análisis de brecha'!N75="","",' Análisis de brecha'!N75)</f>
        <v/>
      </c>
      <c r="J39" s="52" t="str">
        <f>IF(' Análisis de brecha'!O75="","",' Análisis de brecha'!O75)</f>
        <v/>
      </c>
      <c r="K39" s="52" t="str">
        <f>IF(' Análisis de brecha'!P75="","",' Análisis de brecha'!P75)</f>
        <v/>
      </c>
      <c r="L39" s="52" t="str">
        <f>IF(' Análisis de brecha'!Q75="","",' Análisis de brecha'!Q75)</f>
        <v/>
      </c>
      <c r="M39" s="52" t="str">
        <f>IF(' Análisis de brecha'!R75="","",' Análisis de brecha'!R75)</f>
        <v/>
      </c>
      <c r="N39" s="52" t="str">
        <f>IF(' Análisis de brecha'!S75="","",' Análisis de brecha'!S75)</f>
        <v/>
      </c>
      <c r="O39" s="52" t="str">
        <f>IF(' Análisis de brecha'!T75="","",' Análisis de brecha'!T75)</f>
        <v/>
      </c>
      <c r="P39" s="52" t="str">
        <f>IF(' Análisis de brecha'!U75="","",' Análisis de brecha'!U75)</f>
        <v/>
      </c>
      <c r="Q39" s="52" t="str">
        <f>IF(' Análisis de brecha'!V75="","",' Análisis de brecha'!V75)</f>
        <v/>
      </c>
      <c r="R39" s="52" t="str">
        <f>IF(' Análisis de brecha'!W75="","",' Análisis de brecha'!W75)</f>
        <v/>
      </c>
      <c r="S39" s="52" t="str">
        <f>IF(' Análisis de brecha'!X75="","",' Análisis de brecha'!X75)</f>
        <v/>
      </c>
      <c r="T39" s="52" t="str">
        <f>IF(' Análisis de brecha'!Y75="","",' Análisis de brecha'!Y75)</f>
        <v/>
      </c>
      <c r="U39" s="52" t="str">
        <f>IF(' Análisis de brecha'!Z75="","",' Análisis de brecha'!Z75)</f>
        <v/>
      </c>
      <c r="V39" s="52" t="str">
        <f>IF(' Análisis de brecha'!AA75="","",' Análisis de brecha'!AA75)</f>
        <v/>
      </c>
      <c r="W39" s="52" t="str">
        <f>IF(' Análisis de brecha'!AB75="","",' Análisis de brecha'!AB75)</f>
        <v/>
      </c>
      <c r="X39" s="52" t="str">
        <f>IF(' Análisis de brecha'!AC75="","",' Análisis de brecha'!AC75)</f>
        <v/>
      </c>
      <c r="Y39" s="52" t="str">
        <f>IF(' Análisis de brecha'!AD75="","",' Análisis de brecha'!AD75)</f>
        <v/>
      </c>
      <c r="Z39" s="52" t="str">
        <f>IF(' Análisis de brecha'!AE75="","",' Análisis de brecha'!AE75)</f>
        <v/>
      </c>
      <c r="AA39" s="52" t="str">
        <f>IF(' Análisis de brecha'!AF75="","",' Análisis de brecha'!AF75)</f>
        <v/>
      </c>
      <c r="AB39" s="52" t="str">
        <f>IF(' Análisis de brecha'!AG75="","",' Análisis de brecha'!AG75)</f>
        <v/>
      </c>
      <c r="AC39" s="52" t="str">
        <f>IF(' Análisis de brecha'!AH75="","",' Análisis de brecha'!AH75)</f>
        <v/>
      </c>
      <c r="AD39" s="52" t="str">
        <f>IF(' Análisis de brecha'!AI75="","",' Análisis de brecha'!AI75)</f>
        <v/>
      </c>
      <c r="AE39" s="52" t="str">
        <f>IF(' Análisis de brecha'!AJ75="","",' Análisis de brecha'!AJ75)</f>
        <v/>
      </c>
      <c r="AF39" s="52" t="str">
        <f>IF(' Análisis de brecha'!AK75="","",' Análisis de brecha'!AK75)</f>
        <v/>
      </c>
      <c r="AG39" s="52" t="str">
        <f>IF(' Análisis de brecha'!AL75="","",' Análisis de brecha'!AL75)</f>
        <v/>
      </c>
      <c r="AH39" s="52" t="str">
        <f>IF(' Análisis de brecha'!AM75="","",' Análisis de brecha'!AM75)</f>
        <v/>
      </c>
      <c r="AI39" s="53" t="str">
        <f>IF(' Análisis de brecha'!AN75="","",' Análisis de brecha'!AN75)</f>
        <v/>
      </c>
    </row>
    <row r="40" spans="2:35" ht="13.5" thickBot="1" x14ac:dyDescent="0.25">
      <c r="B40" s="75" t="s">
        <v>76</v>
      </c>
      <c r="C40" s="76"/>
      <c r="D40" s="76"/>
      <c r="E40" s="76"/>
      <c r="F40" s="76"/>
      <c r="G40" s="61">
        <v>2017</v>
      </c>
      <c r="H40" s="61"/>
      <c r="I40" s="61"/>
      <c r="J40" s="61"/>
      <c r="K40" s="61"/>
      <c r="L40" s="61">
        <v>2018</v>
      </c>
      <c r="M40" s="61"/>
      <c r="N40" s="61"/>
      <c r="O40" s="61"/>
      <c r="P40" s="61"/>
      <c r="Q40" s="61"/>
      <c r="R40" s="61"/>
      <c r="S40" s="61"/>
      <c r="T40" s="61"/>
      <c r="U40" s="61"/>
      <c r="V40" s="61"/>
      <c r="W40" s="61"/>
      <c r="X40" s="61">
        <v>2019</v>
      </c>
      <c r="Y40" s="61"/>
      <c r="Z40" s="61"/>
      <c r="AA40" s="61"/>
      <c r="AB40" s="61"/>
      <c r="AC40" s="61"/>
      <c r="AD40" s="61"/>
      <c r="AE40" s="61"/>
      <c r="AF40" s="61"/>
      <c r="AG40" s="61"/>
      <c r="AH40" s="61"/>
      <c r="AI40" s="62"/>
    </row>
    <row r="41" spans="2:35" ht="51" x14ac:dyDescent="0.2">
      <c r="B41" s="63" t="s">
        <v>217</v>
      </c>
      <c r="C41" s="64"/>
      <c r="D41" s="44" t="s">
        <v>56</v>
      </c>
      <c r="E41" s="44" t="s">
        <v>85</v>
      </c>
      <c r="F41" s="44" t="s">
        <v>130</v>
      </c>
      <c r="G41" s="58" t="str">
        <f>' Análisis de brecha'!L78</f>
        <v>Ago</v>
      </c>
      <c r="H41" s="58" t="str">
        <f>' Análisis de brecha'!M78</f>
        <v>Sep</v>
      </c>
      <c r="I41" s="58" t="str">
        <f>' Análisis de brecha'!N78</f>
        <v>Oct</v>
      </c>
      <c r="J41" s="58" t="str">
        <f>' Análisis de brecha'!O78</f>
        <v>Nov</v>
      </c>
      <c r="K41" s="58" t="str">
        <f>' Análisis de brecha'!P78</f>
        <v>Dic</v>
      </c>
      <c r="L41" s="58" t="str">
        <f>' Análisis de brecha'!Q78</f>
        <v>Ene</v>
      </c>
      <c r="M41" s="58" t="str">
        <f>' Análisis de brecha'!R78</f>
        <v>Feb</v>
      </c>
      <c r="N41" s="58" t="str">
        <f>' Análisis de brecha'!S78</f>
        <v>Mar</v>
      </c>
      <c r="O41" s="58" t="str">
        <f>' Análisis de brecha'!T78</f>
        <v>Abr</v>
      </c>
      <c r="P41" s="58" t="str">
        <f>' Análisis de brecha'!U78</f>
        <v>May</v>
      </c>
      <c r="Q41" s="58" t="str">
        <f>' Análisis de brecha'!V78</f>
        <v>Jun</v>
      </c>
      <c r="R41" s="58" t="str">
        <f>' Análisis de brecha'!W78</f>
        <v>Jul</v>
      </c>
      <c r="S41" s="58" t="str">
        <f>' Análisis de brecha'!X78</f>
        <v>Ago</v>
      </c>
      <c r="T41" s="58" t="str">
        <f>' Análisis de brecha'!Y78</f>
        <v>Sep</v>
      </c>
      <c r="U41" s="58" t="str">
        <f>' Análisis de brecha'!Z78</f>
        <v>Oct</v>
      </c>
      <c r="V41" s="58" t="str">
        <f>' Análisis de brecha'!AA78</f>
        <v>Nov</v>
      </c>
      <c r="W41" s="58" t="str">
        <f>' Análisis de brecha'!AB78</f>
        <v>Dic</v>
      </c>
      <c r="X41" s="58" t="str">
        <f>' Análisis de brecha'!AC78</f>
        <v>Ene</v>
      </c>
      <c r="Y41" s="58" t="str">
        <f>' Análisis de brecha'!AD78</f>
        <v>Feb</v>
      </c>
      <c r="Z41" s="58" t="str">
        <f>' Análisis de brecha'!AE78</f>
        <v>Mar</v>
      </c>
      <c r="AA41" s="58" t="str">
        <f>' Análisis de brecha'!AF78</f>
        <v>Abr</v>
      </c>
      <c r="AB41" s="58" t="str">
        <f>' Análisis de brecha'!AG78</f>
        <v>May</v>
      </c>
      <c r="AC41" s="58" t="str">
        <f>' Análisis de brecha'!AH78</f>
        <v>Jun</v>
      </c>
      <c r="AD41" s="58" t="str">
        <f>' Análisis de brecha'!AI78</f>
        <v>Jul</v>
      </c>
      <c r="AE41" s="58" t="str">
        <f>' Análisis de brecha'!AJ78</f>
        <v>Ago</v>
      </c>
      <c r="AF41" s="58" t="str">
        <f>' Análisis de brecha'!AK78</f>
        <v>Sep</v>
      </c>
      <c r="AG41" s="58" t="str">
        <f>' Análisis de brecha'!AL78</f>
        <v>Oct</v>
      </c>
      <c r="AH41" s="58" t="str">
        <f>' Análisis de brecha'!AM78</f>
        <v>Nov</v>
      </c>
      <c r="AI41" s="45" t="str">
        <f>' Análisis de brecha'!AN78</f>
        <v>Dic</v>
      </c>
    </row>
    <row r="42" spans="2:35" ht="51" x14ac:dyDescent="0.2">
      <c r="B42" s="46" t="s">
        <v>77</v>
      </c>
      <c r="C42" s="47" t="str">
        <f>IF(' Análisis de brecha'!H79="","",' Análisis de brecha'!H79)</f>
        <v/>
      </c>
      <c r="D42" s="47" t="str">
        <f>IF(' Análisis de brecha'!I79="","",' Análisis de brecha'!I79)</f>
        <v/>
      </c>
      <c r="E42" s="47" t="str">
        <f>IF(' Análisis de brecha'!J79="","",' Análisis de brecha'!J79)</f>
        <v/>
      </c>
      <c r="F42" s="47" t="str">
        <f>IF(' Análisis de brecha'!K79="","",' Análisis de brecha'!K79)</f>
        <v/>
      </c>
      <c r="G42" s="48" t="str">
        <f>IF(' Análisis de brecha'!L79="","",' Análisis de brecha'!L79)</f>
        <v/>
      </c>
      <c r="H42" s="48" t="str">
        <f>IF(' Análisis de brecha'!M79="","",' Análisis de brecha'!M79)</f>
        <v/>
      </c>
      <c r="I42" s="48" t="str">
        <f>IF(' Análisis de brecha'!N79="","",' Análisis de brecha'!N79)</f>
        <v/>
      </c>
      <c r="J42" s="48" t="str">
        <f>IF(' Análisis de brecha'!O79="","",' Análisis de brecha'!O79)</f>
        <v/>
      </c>
      <c r="K42" s="48" t="str">
        <f>IF(' Análisis de brecha'!P79="","",' Análisis de brecha'!P79)</f>
        <v/>
      </c>
      <c r="L42" s="48" t="str">
        <f>IF(' Análisis de brecha'!Q79="","",' Análisis de brecha'!Q79)</f>
        <v/>
      </c>
      <c r="M42" s="48" t="str">
        <f>IF(' Análisis de brecha'!R79="","",' Análisis de brecha'!R79)</f>
        <v/>
      </c>
      <c r="N42" s="48" t="str">
        <f>IF(' Análisis de brecha'!S79="","",' Análisis de brecha'!S79)</f>
        <v/>
      </c>
      <c r="O42" s="48" t="str">
        <f>IF(' Análisis de brecha'!T79="","",' Análisis de brecha'!T79)</f>
        <v/>
      </c>
      <c r="P42" s="48" t="str">
        <f>IF(' Análisis de brecha'!U79="","",' Análisis de brecha'!U79)</f>
        <v/>
      </c>
      <c r="Q42" s="48" t="str">
        <f>IF(' Análisis de brecha'!V79="","",' Análisis de brecha'!V79)</f>
        <v/>
      </c>
      <c r="R42" s="48" t="str">
        <f>IF(' Análisis de brecha'!W79="","",' Análisis de brecha'!W79)</f>
        <v/>
      </c>
      <c r="S42" s="48" t="str">
        <f>IF(' Análisis de brecha'!X79="","",' Análisis de brecha'!X79)</f>
        <v/>
      </c>
      <c r="T42" s="48" t="str">
        <f>IF(' Análisis de brecha'!Y79="","",' Análisis de brecha'!Y79)</f>
        <v/>
      </c>
      <c r="U42" s="48" t="str">
        <f>IF(' Análisis de brecha'!Z79="","",' Análisis de brecha'!Z79)</f>
        <v/>
      </c>
      <c r="V42" s="48" t="str">
        <f>IF(' Análisis de brecha'!AA79="","",' Análisis de brecha'!AA79)</f>
        <v/>
      </c>
      <c r="W42" s="48" t="str">
        <f>IF(' Análisis de brecha'!AB79="","",' Análisis de brecha'!AB79)</f>
        <v/>
      </c>
      <c r="X42" s="48" t="str">
        <f>IF(' Análisis de brecha'!AC79="","",' Análisis de brecha'!AC79)</f>
        <v/>
      </c>
      <c r="Y42" s="48" t="str">
        <f>IF(' Análisis de brecha'!AD79="","",' Análisis de brecha'!AD79)</f>
        <v/>
      </c>
      <c r="Z42" s="48" t="str">
        <f>IF(' Análisis de brecha'!AE79="","",' Análisis de brecha'!AE79)</f>
        <v/>
      </c>
      <c r="AA42" s="48" t="str">
        <f>IF(' Análisis de brecha'!AF79="","",' Análisis de brecha'!AF79)</f>
        <v/>
      </c>
      <c r="AB42" s="48" t="str">
        <f>IF(' Análisis de brecha'!AG79="","",' Análisis de brecha'!AG79)</f>
        <v/>
      </c>
      <c r="AC42" s="48" t="str">
        <f>IF(' Análisis de brecha'!AH79="","",' Análisis de brecha'!AH79)</f>
        <v/>
      </c>
      <c r="AD42" s="48" t="str">
        <f>IF(' Análisis de brecha'!AI79="","",' Análisis de brecha'!AI79)</f>
        <v/>
      </c>
      <c r="AE42" s="48" t="str">
        <f>IF(' Análisis de brecha'!AJ79="","",' Análisis de brecha'!AJ79)</f>
        <v/>
      </c>
      <c r="AF42" s="48" t="str">
        <f>IF(' Análisis de brecha'!AK79="","",' Análisis de brecha'!AK79)</f>
        <v/>
      </c>
      <c r="AG42" s="48" t="str">
        <f>IF(' Análisis de brecha'!AL79="","",' Análisis de brecha'!AL79)</f>
        <v/>
      </c>
      <c r="AH42" s="48" t="str">
        <f>IF(' Análisis de brecha'!AM79="","",' Análisis de brecha'!AM79)</f>
        <v/>
      </c>
      <c r="AI42" s="49" t="str">
        <f>IF(' Análisis de brecha'!AN79="","",' Análisis de brecha'!AN79)</f>
        <v/>
      </c>
    </row>
    <row r="43" spans="2:35" ht="51" x14ac:dyDescent="0.2">
      <c r="B43" s="46" t="s">
        <v>78</v>
      </c>
      <c r="C43" s="47" t="str">
        <f>IF(' Análisis de brecha'!H81="","",' Análisis de brecha'!H81)</f>
        <v/>
      </c>
      <c r="D43" s="47" t="str">
        <f>IF(' Análisis de brecha'!I81="","",' Análisis de brecha'!I81)</f>
        <v/>
      </c>
      <c r="E43" s="47" t="str">
        <f>IF(' Análisis de brecha'!J81="","",' Análisis de brecha'!J81)</f>
        <v/>
      </c>
      <c r="F43" s="47" t="str">
        <f>IF(' Análisis de brecha'!K81="","",' Análisis de brecha'!K81)</f>
        <v/>
      </c>
      <c r="G43" s="48" t="str">
        <f>IF(' Análisis de brecha'!L81="","",' Análisis de brecha'!L81)</f>
        <v/>
      </c>
      <c r="H43" s="48" t="str">
        <f>IF(' Análisis de brecha'!M81="","",' Análisis de brecha'!M81)</f>
        <v/>
      </c>
      <c r="I43" s="48" t="str">
        <f>IF(' Análisis de brecha'!N81="","",' Análisis de brecha'!N81)</f>
        <v/>
      </c>
      <c r="J43" s="48" t="str">
        <f>IF(' Análisis de brecha'!O81="","",' Análisis de brecha'!O81)</f>
        <v/>
      </c>
      <c r="K43" s="48" t="str">
        <f>IF(' Análisis de brecha'!P81="","",' Análisis de brecha'!P81)</f>
        <v/>
      </c>
      <c r="L43" s="48" t="str">
        <f>IF(' Análisis de brecha'!Q81="","",' Análisis de brecha'!Q81)</f>
        <v/>
      </c>
      <c r="M43" s="48" t="str">
        <f>IF(' Análisis de brecha'!R81="","",' Análisis de brecha'!R81)</f>
        <v/>
      </c>
      <c r="N43" s="48" t="str">
        <f>IF(' Análisis de brecha'!S81="","",' Análisis de brecha'!S81)</f>
        <v/>
      </c>
      <c r="O43" s="48" t="str">
        <f>IF(' Análisis de brecha'!T81="","",' Análisis de brecha'!T81)</f>
        <v/>
      </c>
      <c r="P43" s="48" t="str">
        <f>IF(' Análisis de brecha'!U81="","",' Análisis de brecha'!U81)</f>
        <v/>
      </c>
      <c r="Q43" s="48" t="str">
        <f>IF(' Análisis de brecha'!V81="","",' Análisis de brecha'!V81)</f>
        <v/>
      </c>
      <c r="R43" s="48" t="str">
        <f>IF(' Análisis de brecha'!W81="","",' Análisis de brecha'!W81)</f>
        <v/>
      </c>
      <c r="S43" s="48" t="str">
        <f>IF(' Análisis de brecha'!X81="","",' Análisis de brecha'!X81)</f>
        <v/>
      </c>
      <c r="T43" s="48" t="str">
        <f>IF(' Análisis de brecha'!Y81="","",' Análisis de brecha'!Y81)</f>
        <v/>
      </c>
      <c r="U43" s="48" t="str">
        <f>IF(' Análisis de brecha'!Z81="","",' Análisis de brecha'!Z81)</f>
        <v/>
      </c>
      <c r="V43" s="48" t="str">
        <f>IF(' Análisis de brecha'!AA81="","",' Análisis de brecha'!AA81)</f>
        <v/>
      </c>
      <c r="W43" s="48" t="str">
        <f>IF(' Análisis de brecha'!AB81="","",' Análisis de brecha'!AB81)</f>
        <v/>
      </c>
      <c r="X43" s="48" t="str">
        <f>IF(' Análisis de brecha'!AC81="","",' Análisis de brecha'!AC81)</f>
        <v/>
      </c>
      <c r="Y43" s="48" t="str">
        <f>IF(' Análisis de brecha'!AD81="","",' Análisis de brecha'!AD81)</f>
        <v/>
      </c>
      <c r="Z43" s="48" t="str">
        <f>IF(' Análisis de brecha'!AE81="","",' Análisis de brecha'!AE81)</f>
        <v/>
      </c>
      <c r="AA43" s="48" t="str">
        <f>IF(' Análisis de brecha'!AF81="","",' Análisis de brecha'!AF81)</f>
        <v/>
      </c>
      <c r="AB43" s="48" t="str">
        <f>IF(' Análisis de brecha'!AG81="","",' Análisis de brecha'!AG81)</f>
        <v/>
      </c>
      <c r="AC43" s="48" t="str">
        <f>IF(' Análisis de brecha'!AH81="","",' Análisis de brecha'!AH81)</f>
        <v/>
      </c>
      <c r="AD43" s="48" t="str">
        <f>IF(' Análisis de brecha'!AI81="","",' Análisis de brecha'!AI81)</f>
        <v/>
      </c>
      <c r="AE43" s="48" t="str">
        <f>IF(' Análisis de brecha'!AJ81="","",' Análisis de brecha'!AJ81)</f>
        <v/>
      </c>
      <c r="AF43" s="48" t="str">
        <f>IF(' Análisis de brecha'!AK81="","",' Análisis de brecha'!AK81)</f>
        <v/>
      </c>
      <c r="AG43" s="48" t="str">
        <f>IF(' Análisis de brecha'!AL81="","",' Análisis de brecha'!AL81)</f>
        <v/>
      </c>
      <c r="AH43" s="48" t="str">
        <f>IF(' Análisis de brecha'!AM81="","",' Análisis de brecha'!AM81)</f>
        <v/>
      </c>
      <c r="AI43" s="49" t="str">
        <f>IF(' Análisis de brecha'!AN81="","",' Análisis de brecha'!AN81)</f>
        <v/>
      </c>
    </row>
    <row r="44" spans="2:35" ht="51" x14ac:dyDescent="0.2">
      <c r="B44" s="46" t="s">
        <v>79</v>
      </c>
      <c r="C44" s="47" t="str">
        <f>IF(' Análisis de brecha'!H83="","",' Análisis de brecha'!H83)</f>
        <v/>
      </c>
      <c r="D44" s="47" t="str">
        <f>IF(' Análisis de brecha'!I83="","",' Análisis de brecha'!I83)</f>
        <v/>
      </c>
      <c r="E44" s="47" t="str">
        <f>IF(' Análisis de brecha'!J83="","",' Análisis de brecha'!J83)</f>
        <v/>
      </c>
      <c r="F44" s="47" t="str">
        <f>IF(' Análisis de brecha'!K83="","",' Análisis de brecha'!K83)</f>
        <v/>
      </c>
      <c r="G44" s="48" t="str">
        <f>IF(' Análisis de brecha'!L83="","",' Análisis de brecha'!L83)</f>
        <v/>
      </c>
      <c r="H44" s="48" t="str">
        <f>IF(' Análisis de brecha'!M83="","",' Análisis de brecha'!M83)</f>
        <v/>
      </c>
      <c r="I44" s="48" t="str">
        <f>IF(' Análisis de brecha'!N83="","",' Análisis de brecha'!N83)</f>
        <v/>
      </c>
      <c r="J44" s="48" t="str">
        <f>IF(' Análisis de brecha'!O83="","",' Análisis de brecha'!O83)</f>
        <v/>
      </c>
      <c r="K44" s="48" t="str">
        <f>IF(' Análisis de brecha'!P83="","",' Análisis de brecha'!P83)</f>
        <v/>
      </c>
      <c r="L44" s="48" t="str">
        <f>IF(' Análisis de brecha'!Q83="","",' Análisis de brecha'!Q83)</f>
        <v/>
      </c>
      <c r="M44" s="48" t="str">
        <f>IF(' Análisis de brecha'!R83="","",' Análisis de brecha'!R83)</f>
        <v/>
      </c>
      <c r="N44" s="48" t="str">
        <f>IF(' Análisis de brecha'!S83="","",' Análisis de brecha'!S83)</f>
        <v/>
      </c>
      <c r="O44" s="48" t="str">
        <f>IF(' Análisis de brecha'!T83="","",' Análisis de brecha'!T83)</f>
        <v/>
      </c>
      <c r="P44" s="48" t="str">
        <f>IF(' Análisis de brecha'!U83="","",' Análisis de brecha'!U83)</f>
        <v/>
      </c>
      <c r="Q44" s="48" t="str">
        <f>IF(' Análisis de brecha'!V83="","",' Análisis de brecha'!V83)</f>
        <v/>
      </c>
      <c r="R44" s="48" t="str">
        <f>IF(' Análisis de brecha'!W83="","",' Análisis de brecha'!W83)</f>
        <v/>
      </c>
      <c r="S44" s="48" t="str">
        <f>IF(' Análisis de brecha'!X83="","",' Análisis de brecha'!X83)</f>
        <v/>
      </c>
      <c r="T44" s="48" t="str">
        <f>IF(' Análisis de brecha'!Y83="","",' Análisis de brecha'!Y83)</f>
        <v/>
      </c>
      <c r="U44" s="48" t="str">
        <f>IF(' Análisis de brecha'!Z83="","",' Análisis de brecha'!Z83)</f>
        <v/>
      </c>
      <c r="V44" s="48" t="str">
        <f>IF(' Análisis de brecha'!AA83="","",' Análisis de brecha'!AA83)</f>
        <v/>
      </c>
      <c r="W44" s="48" t="str">
        <f>IF(' Análisis de brecha'!AB83="","",' Análisis de brecha'!AB83)</f>
        <v/>
      </c>
      <c r="X44" s="48" t="str">
        <f>IF(' Análisis de brecha'!AC83="","",' Análisis de brecha'!AC83)</f>
        <v/>
      </c>
      <c r="Y44" s="48" t="str">
        <f>IF(' Análisis de brecha'!AD83="","",' Análisis de brecha'!AD83)</f>
        <v/>
      </c>
      <c r="Z44" s="48" t="str">
        <f>IF(' Análisis de brecha'!AE83="","",' Análisis de brecha'!AE83)</f>
        <v/>
      </c>
      <c r="AA44" s="48" t="str">
        <f>IF(' Análisis de brecha'!AF83="","",' Análisis de brecha'!AF83)</f>
        <v/>
      </c>
      <c r="AB44" s="48" t="str">
        <f>IF(' Análisis de brecha'!AG83="","",' Análisis de brecha'!AG83)</f>
        <v/>
      </c>
      <c r="AC44" s="48" t="str">
        <f>IF(' Análisis de brecha'!AH83="","",' Análisis de brecha'!AH83)</f>
        <v/>
      </c>
      <c r="AD44" s="48" t="str">
        <f>IF(' Análisis de brecha'!AI83="","",' Análisis de brecha'!AI83)</f>
        <v/>
      </c>
      <c r="AE44" s="48" t="str">
        <f>IF(' Análisis de brecha'!AJ83="","",' Análisis de brecha'!AJ83)</f>
        <v/>
      </c>
      <c r="AF44" s="48" t="str">
        <f>IF(' Análisis de brecha'!AK83="","",' Análisis de brecha'!AK83)</f>
        <v/>
      </c>
      <c r="AG44" s="48" t="str">
        <f>IF(' Análisis de brecha'!AL83="","",' Análisis de brecha'!AL83)</f>
        <v/>
      </c>
      <c r="AH44" s="48" t="str">
        <f>IF(' Análisis de brecha'!AM83="","",' Análisis de brecha'!AM83)</f>
        <v/>
      </c>
      <c r="AI44" s="49" t="str">
        <f>IF(' Análisis de brecha'!AN83="","",' Análisis de brecha'!AN83)</f>
        <v/>
      </c>
    </row>
    <row r="45" spans="2:35" ht="51" x14ac:dyDescent="0.2">
      <c r="B45" s="46" t="s">
        <v>80</v>
      </c>
      <c r="C45" s="47" t="str">
        <f>IF(' Análisis de brecha'!H85="","",' Análisis de brecha'!H85)</f>
        <v/>
      </c>
      <c r="D45" s="47" t="str">
        <f>IF(' Análisis de brecha'!I85="","",' Análisis de brecha'!I85)</f>
        <v/>
      </c>
      <c r="E45" s="47" t="str">
        <f>IF(' Análisis de brecha'!J85="","",' Análisis de brecha'!J85)</f>
        <v/>
      </c>
      <c r="F45" s="47" t="str">
        <f>IF(' Análisis de brecha'!K85="","",' Análisis de brecha'!K85)</f>
        <v/>
      </c>
      <c r="G45" s="48" t="str">
        <f>IF(' Análisis de brecha'!L85="","",' Análisis de brecha'!L85)</f>
        <v/>
      </c>
      <c r="H45" s="48" t="str">
        <f>IF(' Análisis de brecha'!M85="","",' Análisis de brecha'!M85)</f>
        <v/>
      </c>
      <c r="I45" s="48" t="str">
        <f>IF(' Análisis de brecha'!N85="","",' Análisis de brecha'!N85)</f>
        <v/>
      </c>
      <c r="J45" s="48" t="str">
        <f>IF(' Análisis de brecha'!O85="","",' Análisis de brecha'!O85)</f>
        <v/>
      </c>
      <c r="K45" s="48" t="str">
        <f>IF(' Análisis de brecha'!P85="","",' Análisis de brecha'!P85)</f>
        <v/>
      </c>
      <c r="L45" s="48" t="str">
        <f>IF(' Análisis de brecha'!Q85="","",' Análisis de brecha'!Q85)</f>
        <v/>
      </c>
      <c r="M45" s="48" t="str">
        <f>IF(' Análisis de brecha'!R85="","",' Análisis de brecha'!R85)</f>
        <v/>
      </c>
      <c r="N45" s="48" t="str">
        <f>IF(' Análisis de brecha'!S85="","",' Análisis de brecha'!S85)</f>
        <v/>
      </c>
      <c r="O45" s="48" t="str">
        <f>IF(' Análisis de brecha'!T85="","",' Análisis de brecha'!T85)</f>
        <v/>
      </c>
      <c r="P45" s="48" t="str">
        <f>IF(' Análisis de brecha'!U85="","",' Análisis de brecha'!U85)</f>
        <v/>
      </c>
      <c r="Q45" s="48" t="str">
        <f>IF(' Análisis de brecha'!V85="","",' Análisis de brecha'!V85)</f>
        <v/>
      </c>
      <c r="R45" s="48" t="str">
        <f>IF(' Análisis de brecha'!W85="","",' Análisis de brecha'!W85)</f>
        <v/>
      </c>
      <c r="S45" s="48" t="str">
        <f>IF(' Análisis de brecha'!X85="","",' Análisis de brecha'!X85)</f>
        <v/>
      </c>
      <c r="T45" s="48" t="str">
        <f>IF(' Análisis de brecha'!Y85="","",' Análisis de brecha'!Y85)</f>
        <v/>
      </c>
      <c r="U45" s="48" t="str">
        <f>IF(' Análisis de brecha'!Z85="","",' Análisis de brecha'!Z85)</f>
        <v/>
      </c>
      <c r="V45" s="48" t="str">
        <f>IF(' Análisis de brecha'!AA85="","",' Análisis de brecha'!AA85)</f>
        <v/>
      </c>
      <c r="W45" s="48" t="str">
        <f>IF(' Análisis de brecha'!AB85="","",' Análisis de brecha'!AB85)</f>
        <v/>
      </c>
      <c r="X45" s="48" t="str">
        <f>IF(' Análisis de brecha'!AC85="","",' Análisis de brecha'!AC85)</f>
        <v/>
      </c>
      <c r="Y45" s="48" t="str">
        <f>IF(' Análisis de brecha'!AD85="","",' Análisis de brecha'!AD85)</f>
        <v/>
      </c>
      <c r="Z45" s="48" t="str">
        <f>IF(' Análisis de brecha'!AE85="","",' Análisis de brecha'!AE85)</f>
        <v/>
      </c>
      <c r="AA45" s="48" t="str">
        <f>IF(' Análisis de brecha'!AF85="","",' Análisis de brecha'!AF85)</f>
        <v/>
      </c>
      <c r="AB45" s="48" t="str">
        <f>IF(' Análisis de brecha'!AG85="","",' Análisis de brecha'!AG85)</f>
        <v/>
      </c>
      <c r="AC45" s="48" t="str">
        <f>IF(' Análisis de brecha'!AH85="","",' Análisis de brecha'!AH85)</f>
        <v/>
      </c>
      <c r="AD45" s="48" t="str">
        <f>IF(' Análisis de brecha'!AI85="","",' Análisis de brecha'!AI85)</f>
        <v/>
      </c>
      <c r="AE45" s="48" t="str">
        <f>IF(' Análisis de brecha'!AJ85="","",' Análisis de brecha'!AJ85)</f>
        <v/>
      </c>
      <c r="AF45" s="48" t="str">
        <f>IF(' Análisis de brecha'!AK85="","",' Análisis de brecha'!AK85)</f>
        <v/>
      </c>
      <c r="AG45" s="48" t="str">
        <f>IF(' Análisis de brecha'!AL85="","",' Análisis de brecha'!AL85)</f>
        <v/>
      </c>
      <c r="AH45" s="48" t="str">
        <f>IF(' Análisis de brecha'!AM85="","",' Análisis de brecha'!AM85)</f>
        <v/>
      </c>
      <c r="AI45" s="49" t="str">
        <f>IF(' Análisis de brecha'!AN85="","",' Análisis de brecha'!AN85)</f>
        <v/>
      </c>
    </row>
    <row r="46" spans="2:35" ht="51" x14ac:dyDescent="0.2">
      <c r="B46" s="46" t="s">
        <v>81</v>
      </c>
      <c r="C46" s="47" t="str">
        <f>IF(' Análisis de brecha'!H87="","",' Análisis de brecha'!H87)</f>
        <v/>
      </c>
      <c r="D46" s="47" t="str">
        <f>IF(' Análisis de brecha'!I87="","",' Análisis de brecha'!I87)</f>
        <v/>
      </c>
      <c r="E46" s="47" t="str">
        <f>IF(' Análisis de brecha'!J87="","",' Análisis de brecha'!J87)</f>
        <v/>
      </c>
      <c r="F46" s="47" t="str">
        <f>IF(' Análisis de brecha'!K87="","",' Análisis de brecha'!K87)</f>
        <v/>
      </c>
      <c r="G46" s="48" t="str">
        <f>IF(' Análisis de brecha'!L87="","",' Análisis de brecha'!L87)</f>
        <v/>
      </c>
      <c r="H46" s="48" t="str">
        <f>IF(' Análisis de brecha'!M87="","",' Análisis de brecha'!M87)</f>
        <v/>
      </c>
      <c r="I46" s="48" t="str">
        <f>IF(' Análisis de brecha'!N87="","",' Análisis de brecha'!N87)</f>
        <v/>
      </c>
      <c r="J46" s="48" t="str">
        <f>IF(' Análisis de brecha'!O87="","",' Análisis de brecha'!O87)</f>
        <v/>
      </c>
      <c r="K46" s="48" t="str">
        <f>IF(' Análisis de brecha'!P87="","",' Análisis de brecha'!P87)</f>
        <v/>
      </c>
      <c r="L46" s="48" t="str">
        <f>IF(' Análisis de brecha'!Q87="","",' Análisis de brecha'!Q87)</f>
        <v/>
      </c>
      <c r="M46" s="48" t="str">
        <f>IF(' Análisis de brecha'!R87="","",' Análisis de brecha'!R87)</f>
        <v/>
      </c>
      <c r="N46" s="48" t="str">
        <f>IF(' Análisis de brecha'!S87="","",' Análisis de brecha'!S87)</f>
        <v/>
      </c>
      <c r="O46" s="48" t="str">
        <f>IF(' Análisis de brecha'!T87="","",' Análisis de brecha'!T87)</f>
        <v/>
      </c>
      <c r="P46" s="48" t="str">
        <f>IF(' Análisis de brecha'!U87="","",' Análisis de brecha'!U87)</f>
        <v/>
      </c>
      <c r="Q46" s="48" t="str">
        <f>IF(' Análisis de brecha'!V87="","",' Análisis de brecha'!V87)</f>
        <v/>
      </c>
      <c r="R46" s="48" t="str">
        <f>IF(' Análisis de brecha'!W87="","",' Análisis de brecha'!W87)</f>
        <v/>
      </c>
      <c r="S46" s="48" t="str">
        <f>IF(' Análisis de brecha'!X87="","",' Análisis de brecha'!X87)</f>
        <v/>
      </c>
      <c r="T46" s="48" t="str">
        <f>IF(' Análisis de brecha'!Y87="","",' Análisis de brecha'!Y87)</f>
        <v/>
      </c>
      <c r="U46" s="48" t="str">
        <f>IF(' Análisis de brecha'!Z87="","",' Análisis de brecha'!Z87)</f>
        <v/>
      </c>
      <c r="V46" s="48" t="str">
        <f>IF(' Análisis de brecha'!AA87="","",' Análisis de brecha'!AA87)</f>
        <v/>
      </c>
      <c r="W46" s="48" t="str">
        <f>IF(' Análisis de brecha'!AB87="","",' Análisis de brecha'!AB87)</f>
        <v/>
      </c>
      <c r="X46" s="48" t="str">
        <f>IF(' Análisis de brecha'!AC87="","",' Análisis de brecha'!AC87)</f>
        <v/>
      </c>
      <c r="Y46" s="48" t="str">
        <f>IF(' Análisis de brecha'!AD87="","",' Análisis de brecha'!AD87)</f>
        <v/>
      </c>
      <c r="Z46" s="48" t="str">
        <f>IF(' Análisis de brecha'!AE87="","",' Análisis de brecha'!AE87)</f>
        <v/>
      </c>
      <c r="AA46" s="48" t="str">
        <f>IF(' Análisis de brecha'!AF87="","",' Análisis de brecha'!AF87)</f>
        <v/>
      </c>
      <c r="AB46" s="48" t="str">
        <f>IF(' Análisis de brecha'!AG87="","",' Análisis de brecha'!AG87)</f>
        <v/>
      </c>
      <c r="AC46" s="48" t="str">
        <f>IF(' Análisis de brecha'!AH87="","",' Análisis de brecha'!AH87)</f>
        <v/>
      </c>
      <c r="AD46" s="48" t="str">
        <f>IF(' Análisis de brecha'!AI87="","",' Análisis de brecha'!AI87)</f>
        <v/>
      </c>
      <c r="AE46" s="48" t="str">
        <f>IF(' Análisis de brecha'!AJ87="","",' Análisis de brecha'!AJ87)</f>
        <v/>
      </c>
      <c r="AF46" s="48" t="str">
        <f>IF(' Análisis de brecha'!AK87="","",' Análisis de brecha'!AK87)</f>
        <v/>
      </c>
      <c r="AG46" s="48" t="str">
        <f>IF(' Análisis de brecha'!AL87="","",' Análisis de brecha'!AL87)</f>
        <v/>
      </c>
      <c r="AH46" s="48" t="str">
        <f>IF(' Análisis de brecha'!AM87="","",' Análisis de brecha'!AM87)</f>
        <v/>
      </c>
      <c r="AI46" s="49" t="str">
        <f>IF(' Análisis de brecha'!AN87="","",' Análisis de brecha'!AN87)</f>
        <v/>
      </c>
    </row>
    <row r="47" spans="2:35" ht="38.25" x14ac:dyDescent="0.2">
      <c r="B47" s="46" t="s">
        <v>82</v>
      </c>
      <c r="C47" s="47" t="str">
        <f>IF(' Análisis de brecha'!H89="","",' Análisis de brecha'!H89)</f>
        <v/>
      </c>
      <c r="D47" s="47" t="str">
        <f>IF(' Análisis de brecha'!I89="","",' Análisis de brecha'!I89)</f>
        <v/>
      </c>
      <c r="E47" s="47" t="str">
        <f>IF(' Análisis de brecha'!J89="","",' Análisis de brecha'!J89)</f>
        <v/>
      </c>
      <c r="F47" s="47" t="str">
        <f>IF(' Análisis de brecha'!K89="","",' Análisis de brecha'!K89)</f>
        <v/>
      </c>
      <c r="G47" s="48" t="str">
        <f>IF(' Análisis de brecha'!L89="","",' Análisis de brecha'!L89)</f>
        <v/>
      </c>
      <c r="H47" s="48" t="str">
        <f>IF(' Análisis de brecha'!M89="","",' Análisis de brecha'!M89)</f>
        <v/>
      </c>
      <c r="I47" s="48" t="str">
        <f>IF(' Análisis de brecha'!N89="","",' Análisis de brecha'!N89)</f>
        <v/>
      </c>
      <c r="J47" s="48" t="str">
        <f>IF(' Análisis de brecha'!O89="","",' Análisis de brecha'!O89)</f>
        <v/>
      </c>
      <c r="K47" s="48" t="str">
        <f>IF(' Análisis de brecha'!P89="","",' Análisis de brecha'!P89)</f>
        <v/>
      </c>
      <c r="L47" s="48" t="str">
        <f>IF(' Análisis de brecha'!Q89="","",' Análisis de brecha'!Q89)</f>
        <v/>
      </c>
      <c r="M47" s="48" t="str">
        <f>IF(' Análisis de brecha'!R89="","",' Análisis de brecha'!R89)</f>
        <v/>
      </c>
      <c r="N47" s="48" t="str">
        <f>IF(' Análisis de brecha'!S89="","",' Análisis de brecha'!S89)</f>
        <v/>
      </c>
      <c r="O47" s="48" t="str">
        <f>IF(' Análisis de brecha'!T89="","",' Análisis de brecha'!T89)</f>
        <v/>
      </c>
      <c r="P47" s="48" t="str">
        <f>IF(' Análisis de brecha'!U89="","",' Análisis de brecha'!U89)</f>
        <v/>
      </c>
      <c r="Q47" s="48" t="str">
        <f>IF(' Análisis de brecha'!V89="","",' Análisis de brecha'!V89)</f>
        <v/>
      </c>
      <c r="R47" s="48" t="str">
        <f>IF(' Análisis de brecha'!W89="","",' Análisis de brecha'!W89)</f>
        <v/>
      </c>
      <c r="S47" s="48" t="str">
        <f>IF(' Análisis de brecha'!X89="","",' Análisis de brecha'!X89)</f>
        <v/>
      </c>
      <c r="T47" s="48" t="str">
        <f>IF(' Análisis de brecha'!Y89="","",' Análisis de brecha'!Y89)</f>
        <v/>
      </c>
      <c r="U47" s="48" t="str">
        <f>IF(' Análisis de brecha'!Z89="","",' Análisis de brecha'!Z89)</f>
        <v/>
      </c>
      <c r="V47" s="48" t="str">
        <f>IF(' Análisis de brecha'!AA89="","",' Análisis de brecha'!AA89)</f>
        <v/>
      </c>
      <c r="W47" s="48" t="str">
        <f>IF(' Análisis de brecha'!AB89="","",' Análisis de brecha'!AB89)</f>
        <v/>
      </c>
      <c r="X47" s="48" t="str">
        <f>IF(' Análisis de brecha'!AC89="","",' Análisis de brecha'!AC89)</f>
        <v/>
      </c>
      <c r="Y47" s="48" t="str">
        <f>IF(' Análisis de brecha'!AD89="","",' Análisis de brecha'!AD89)</f>
        <v/>
      </c>
      <c r="Z47" s="48" t="str">
        <f>IF(' Análisis de brecha'!AE89="","",' Análisis de brecha'!AE89)</f>
        <v/>
      </c>
      <c r="AA47" s="48" t="str">
        <f>IF(' Análisis de brecha'!AF89="","",' Análisis de brecha'!AF89)</f>
        <v/>
      </c>
      <c r="AB47" s="48" t="str">
        <f>IF(' Análisis de brecha'!AG89="","",' Análisis de brecha'!AG89)</f>
        <v/>
      </c>
      <c r="AC47" s="48" t="str">
        <f>IF(' Análisis de brecha'!AH89="","",' Análisis de brecha'!AH89)</f>
        <v/>
      </c>
      <c r="AD47" s="48" t="str">
        <f>IF(' Análisis de brecha'!AI89="","",' Análisis de brecha'!AI89)</f>
        <v/>
      </c>
      <c r="AE47" s="48" t="str">
        <f>IF(' Análisis de brecha'!AJ89="","",' Análisis de brecha'!AJ89)</f>
        <v/>
      </c>
      <c r="AF47" s="48" t="str">
        <f>IF(' Análisis de brecha'!AK89="","",' Análisis de brecha'!AK89)</f>
        <v/>
      </c>
      <c r="AG47" s="48" t="str">
        <f>IF(' Análisis de brecha'!AL89="","",' Análisis de brecha'!AL89)</f>
        <v/>
      </c>
      <c r="AH47" s="48" t="str">
        <f>IF(' Análisis de brecha'!AM89="","",' Análisis de brecha'!AM89)</f>
        <v/>
      </c>
      <c r="AI47" s="49" t="str">
        <f>IF(' Análisis de brecha'!AN89="","",' Análisis de brecha'!AN89)</f>
        <v/>
      </c>
    </row>
    <row r="48" spans="2:35" ht="39" thickBot="1" x14ac:dyDescent="0.25">
      <c r="B48" s="50" t="s">
        <v>83</v>
      </c>
      <c r="C48" s="51" t="str">
        <f>IF(' Análisis de brecha'!H91="","",' Análisis de brecha'!H91)</f>
        <v/>
      </c>
      <c r="D48" s="51" t="str">
        <f>IF(' Análisis de brecha'!I91="","",' Análisis de brecha'!I91)</f>
        <v/>
      </c>
      <c r="E48" s="51" t="str">
        <f>IF(' Análisis de brecha'!J91="","",' Análisis de brecha'!J91)</f>
        <v/>
      </c>
      <c r="F48" s="51" t="str">
        <f>IF(' Análisis de brecha'!K91="","",' Análisis de brecha'!K91)</f>
        <v/>
      </c>
      <c r="G48" s="52" t="str">
        <f>IF(' Análisis de brecha'!L91="","",' Análisis de brecha'!L91)</f>
        <v/>
      </c>
      <c r="H48" s="52" t="str">
        <f>IF(' Análisis de brecha'!M91="","",' Análisis de brecha'!M91)</f>
        <v/>
      </c>
      <c r="I48" s="52" t="str">
        <f>IF(' Análisis de brecha'!N91="","",' Análisis de brecha'!N91)</f>
        <v/>
      </c>
      <c r="J48" s="52" t="str">
        <f>IF(' Análisis de brecha'!O91="","",' Análisis de brecha'!O91)</f>
        <v/>
      </c>
      <c r="K48" s="52" t="str">
        <f>IF(' Análisis de brecha'!P91="","",' Análisis de brecha'!P91)</f>
        <v/>
      </c>
      <c r="L48" s="52" t="str">
        <f>IF(' Análisis de brecha'!Q91="","",' Análisis de brecha'!Q91)</f>
        <v/>
      </c>
      <c r="M48" s="52" t="str">
        <f>IF(' Análisis de brecha'!R91="","",' Análisis de brecha'!R91)</f>
        <v/>
      </c>
      <c r="N48" s="52" t="str">
        <f>IF(' Análisis de brecha'!S91="","",' Análisis de brecha'!S91)</f>
        <v/>
      </c>
      <c r="O48" s="52" t="str">
        <f>IF(' Análisis de brecha'!T91="","",' Análisis de brecha'!T91)</f>
        <v/>
      </c>
      <c r="P48" s="52" t="str">
        <f>IF(' Análisis de brecha'!U91="","",' Análisis de brecha'!U91)</f>
        <v/>
      </c>
      <c r="Q48" s="52" t="str">
        <f>IF(' Análisis de brecha'!V91="","",' Análisis de brecha'!V91)</f>
        <v/>
      </c>
      <c r="R48" s="52" t="str">
        <f>IF(' Análisis de brecha'!W91="","",' Análisis de brecha'!W91)</f>
        <v/>
      </c>
      <c r="S48" s="52" t="str">
        <f>IF(' Análisis de brecha'!X91="","",' Análisis de brecha'!X91)</f>
        <v/>
      </c>
      <c r="T48" s="52" t="str">
        <f>IF(' Análisis de brecha'!Y91="","",' Análisis de brecha'!Y91)</f>
        <v/>
      </c>
      <c r="U48" s="52" t="str">
        <f>IF(' Análisis de brecha'!Z91="","",' Análisis de brecha'!Z91)</f>
        <v/>
      </c>
      <c r="V48" s="52" t="str">
        <f>IF(' Análisis de brecha'!AA91="","",' Análisis de brecha'!AA91)</f>
        <v/>
      </c>
      <c r="W48" s="52" t="str">
        <f>IF(' Análisis de brecha'!AB91="","",' Análisis de brecha'!AB91)</f>
        <v/>
      </c>
      <c r="X48" s="52" t="str">
        <f>IF(' Análisis de brecha'!AC91="","",' Análisis de brecha'!AC91)</f>
        <v/>
      </c>
      <c r="Y48" s="52" t="str">
        <f>IF(' Análisis de brecha'!AD91="","",' Análisis de brecha'!AD91)</f>
        <v/>
      </c>
      <c r="Z48" s="52" t="str">
        <f>IF(' Análisis de brecha'!AE91="","",' Análisis de brecha'!AE91)</f>
        <v/>
      </c>
      <c r="AA48" s="52" t="str">
        <f>IF(' Análisis de brecha'!AF91="","",' Análisis de brecha'!AF91)</f>
        <v/>
      </c>
      <c r="AB48" s="52" t="str">
        <f>IF(' Análisis de brecha'!AG91="","",' Análisis de brecha'!AG91)</f>
        <v/>
      </c>
      <c r="AC48" s="52" t="str">
        <f>IF(' Análisis de brecha'!AH91="","",' Análisis de brecha'!AH91)</f>
        <v/>
      </c>
      <c r="AD48" s="52" t="str">
        <f>IF(' Análisis de brecha'!AI91="","",' Análisis de brecha'!AI91)</f>
        <v/>
      </c>
      <c r="AE48" s="52" t="str">
        <f>IF(' Análisis de brecha'!AJ91="","",' Análisis de brecha'!AJ91)</f>
        <v/>
      </c>
      <c r="AF48" s="52" t="str">
        <f>IF(' Análisis de brecha'!AK91="","",' Análisis de brecha'!AK91)</f>
        <v/>
      </c>
      <c r="AG48" s="52" t="str">
        <f>IF(' Análisis de brecha'!AL91="","",' Análisis de brecha'!AL91)</f>
        <v/>
      </c>
      <c r="AH48" s="52" t="str">
        <f>IF(' Análisis de brecha'!AM91="","",' Análisis de brecha'!AM91)</f>
        <v/>
      </c>
      <c r="AI48" s="53" t="str">
        <f>IF(' Análisis de brecha'!AN91="","",' Análisis de brecha'!AN91)</f>
        <v/>
      </c>
    </row>
    <row r="49" spans="2:35" ht="18.75" thickBot="1" x14ac:dyDescent="0.25">
      <c r="B49" s="72" t="s">
        <v>128</v>
      </c>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4"/>
    </row>
    <row r="50" spans="2:35" ht="13.5" thickBot="1" x14ac:dyDescent="0.25">
      <c r="B50" s="75" t="s">
        <v>93</v>
      </c>
      <c r="C50" s="76"/>
      <c r="D50" s="76"/>
      <c r="E50" s="76"/>
      <c r="F50" s="76"/>
      <c r="G50" s="61">
        <v>2017</v>
      </c>
      <c r="H50" s="61"/>
      <c r="I50" s="61"/>
      <c r="J50" s="61"/>
      <c r="K50" s="61"/>
      <c r="L50" s="61">
        <v>2018</v>
      </c>
      <c r="M50" s="61"/>
      <c r="N50" s="61"/>
      <c r="O50" s="61"/>
      <c r="P50" s="61"/>
      <c r="Q50" s="61"/>
      <c r="R50" s="61"/>
      <c r="S50" s="61"/>
      <c r="T50" s="61"/>
      <c r="U50" s="61"/>
      <c r="V50" s="61"/>
      <c r="W50" s="61"/>
      <c r="X50" s="61">
        <v>2019</v>
      </c>
      <c r="Y50" s="61"/>
      <c r="Z50" s="61"/>
      <c r="AA50" s="61"/>
      <c r="AB50" s="61"/>
      <c r="AC50" s="61"/>
      <c r="AD50" s="61"/>
      <c r="AE50" s="61"/>
      <c r="AF50" s="61"/>
      <c r="AG50" s="61"/>
      <c r="AH50" s="61"/>
      <c r="AI50" s="62"/>
    </row>
    <row r="51" spans="2:35" ht="51" x14ac:dyDescent="0.2">
      <c r="B51" s="63" t="s">
        <v>217</v>
      </c>
      <c r="C51" s="64"/>
      <c r="D51" s="44" t="s">
        <v>56</v>
      </c>
      <c r="E51" s="44" t="s">
        <v>85</v>
      </c>
      <c r="F51" s="44" t="s">
        <v>130</v>
      </c>
      <c r="G51" s="58" t="str">
        <f>' Análisis de brecha'!L100</f>
        <v>Ago</v>
      </c>
      <c r="H51" s="58" t="str">
        <f>' Análisis de brecha'!M100</f>
        <v>Sep</v>
      </c>
      <c r="I51" s="58" t="str">
        <f>' Análisis de brecha'!N100</f>
        <v>Oct</v>
      </c>
      <c r="J51" s="58" t="str">
        <f>' Análisis de brecha'!O100</f>
        <v>Nov</v>
      </c>
      <c r="K51" s="58" t="str">
        <f>' Análisis de brecha'!P100</f>
        <v>Dic</v>
      </c>
      <c r="L51" s="58" t="str">
        <f>' Análisis de brecha'!Q100</f>
        <v>Ene</v>
      </c>
      <c r="M51" s="58" t="str">
        <f>' Análisis de brecha'!R100</f>
        <v>Feb</v>
      </c>
      <c r="N51" s="58" t="str">
        <f>' Análisis de brecha'!S100</f>
        <v>Mar</v>
      </c>
      <c r="O51" s="58" t="str">
        <f>' Análisis de brecha'!T100</f>
        <v>Abr</v>
      </c>
      <c r="P51" s="58" t="str">
        <f>' Análisis de brecha'!U100</f>
        <v>May</v>
      </c>
      <c r="Q51" s="58" t="str">
        <f>' Análisis de brecha'!V100</f>
        <v>Jun</v>
      </c>
      <c r="R51" s="58" t="str">
        <f>' Análisis de brecha'!W100</f>
        <v>Jul</v>
      </c>
      <c r="S51" s="58" t="str">
        <f>' Análisis de brecha'!X100</f>
        <v>Ago</v>
      </c>
      <c r="T51" s="58" t="str">
        <f>' Análisis de brecha'!Y100</f>
        <v>Sep</v>
      </c>
      <c r="U51" s="58" t="str">
        <f>' Análisis de brecha'!Z100</f>
        <v>Oct</v>
      </c>
      <c r="V51" s="58" t="str">
        <f>' Análisis de brecha'!AA100</f>
        <v>Nov</v>
      </c>
      <c r="W51" s="58" t="str">
        <f>' Análisis de brecha'!AB100</f>
        <v>Dic</v>
      </c>
      <c r="X51" s="58" t="str">
        <f>' Análisis de brecha'!AC100</f>
        <v>Ene</v>
      </c>
      <c r="Y51" s="58" t="str">
        <f>' Análisis de brecha'!AD100</f>
        <v>Feb</v>
      </c>
      <c r="Z51" s="58" t="str">
        <f>' Análisis de brecha'!AE100</f>
        <v>Mar</v>
      </c>
      <c r="AA51" s="58" t="str">
        <f>' Análisis de brecha'!AF100</f>
        <v>Abr</v>
      </c>
      <c r="AB51" s="58" t="str">
        <f>' Análisis de brecha'!AG100</f>
        <v>May</v>
      </c>
      <c r="AC51" s="58" t="str">
        <f>' Análisis de brecha'!AH100</f>
        <v>Jun</v>
      </c>
      <c r="AD51" s="58" t="str">
        <f>' Análisis de brecha'!AI100</f>
        <v>Jul</v>
      </c>
      <c r="AE51" s="58" t="str">
        <f>' Análisis de brecha'!AJ100</f>
        <v>Ago</v>
      </c>
      <c r="AF51" s="58" t="str">
        <f>' Análisis de brecha'!AK100</f>
        <v>Sep</v>
      </c>
      <c r="AG51" s="58" t="str">
        <f>' Análisis de brecha'!AL100</f>
        <v>Oct</v>
      </c>
      <c r="AH51" s="58" t="str">
        <f>' Análisis de brecha'!AM100</f>
        <v>Nov</v>
      </c>
      <c r="AI51" s="45" t="str">
        <f>' Análisis de brecha'!AN100</f>
        <v>Dic</v>
      </c>
    </row>
    <row r="52" spans="2:35" ht="25.5" x14ac:dyDescent="0.2">
      <c r="B52" s="46" t="s">
        <v>20</v>
      </c>
      <c r="C52" s="47" t="str">
        <f>IF(' Análisis de brecha'!H101="","",' Análisis de brecha'!H101)</f>
        <v/>
      </c>
      <c r="D52" s="47" t="str">
        <f>IF(' Análisis de brecha'!I101="","",' Análisis de brecha'!I101)</f>
        <v/>
      </c>
      <c r="E52" s="47" t="str">
        <f>IF(' Análisis de brecha'!J101="","",' Análisis de brecha'!J101)</f>
        <v/>
      </c>
      <c r="F52" s="47" t="str">
        <f>IF(' Análisis de brecha'!K101="","",' Análisis de brecha'!K101)</f>
        <v/>
      </c>
      <c r="G52" s="48" t="str">
        <f>IF(' Análisis de brecha'!L101="","",' Análisis de brecha'!L101)</f>
        <v/>
      </c>
      <c r="H52" s="48" t="str">
        <f>IF(' Análisis de brecha'!M101="","",' Análisis de brecha'!M101)</f>
        <v/>
      </c>
      <c r="I52" s="48" t="str">
        <f>IF(' Análisis de brecha'!N101="","",' Análisis de brecha'!N101)</f>
        <v/>
      </c>
      <c r="J52" s="48" t="str">
        <f>IF(' Análisis de brecha'!O101="","",' Análisis de brecha'!O101)</f>
        <v/>
      </c>
      <c r="K52" s="48" t="str">
        <f>IF(' Análisis de brecha'!P101="","",' Análisis de brecha'!P101)</f>
        <v/>
      </c>
      <c r="L52" s="48" t="str">
        <f>IF(' Análisis de brecha'!Q101="","",' Análisis de brecha'!Q101)</f>
        <v/>
      </c>
      <c r="M52" s="48" t="str">
        <f>IF(' Análisis de brecha'!R101="","",' Análisis de brecha'!R101)</f>
        <v/>
      </c>
      <c r="N52" s="48" t="str">
        <f>IF(' Análisis de brecha'!S101="","",' Análisis de brecha'!S101)</f>
        <v/>
      </c>
      <c r="O52" s="48" t="str">
        <f>IF(' Análisis de brecha'!T101="","",' Análisis de brecha'!T101)</f>
        <v/>
      </c>
      <c r="P52" s="48" t="str">
        <f>IF(' Análisis de brecha'!U101="","",' Análisis de brecha'!U101)</f>
        <v/>
      </c>
      <c r="Q52" s="48" t="str">
        <f>IF(' Análisis de brecha'!V101="","",' Análisis de brecha'!V101)</f>
        <v/>
      </c>
      <c r="R52" s="48" t="str">
        <f>IF(' Análisis de brecha'!W101="","",' Análisis de brecha'!W101)</f>
        <v/>
      </c>
      <c r="S52" s="48" t="str">
        <f>IF(' Análisis de brecha'!X101="","",' Análisis de brecha'!X101)</f>
        <v/>
      </c>
      <c r="T52" s="48" t="str">
        <f>IF(' Análisis de brecha'!Y101="","",' Análisis de brecha'!Y101)</f>
        <v/>
      </c>
      <c r="U52" s="48" t="str">
        <f>IF(' Análisis de brecha'!Z101="","",' Análisis de brecha'!Z101)</f>
        <v/>
      </c>
      <c r="V52" s="48" t="str">
        <f>IF(' Análisis de brecha'!AA101="","",' Análisis de brecha'!AA101)</f>
        <v/>
      </c>
      <c r="W52" s="48" t="str">
        <f>IF(' Análisis de brecha'!AB101="","",' Análisis de brecha'!AB101)</f>
        <v/>
      </c>
      <c r="X52" s="48" t="str">
        <f>IF(' Análisis de brecha'!AC101="","",' Análisis de brecha'!AC101)</f>
        <v/>
      </c>
      <c r="Y52" s="48" t="str">
        <f>IF(' Análisis de brecha'!AD101="","",' Análisis de brecha'!AD101)</f>
        <v/>
      </c>
      <c r="Z52" s="48" t="str">
        <f>IF(' Análisis de brecha'!AE101="","",' Análisis de brecha'!AE101)</f>
        <v/>
      </c>
      <c r="AA52" s="48" t="str">
        <f>IF(' Análisis de brecha'!AF101="","",' Análisis de brecha'!AF101)</f>
        <v/>
      </c>
      <c r="AB52" s="48" t="str">
        <f>IF(' Análisis de brecha'!AG101="","",' Análisis de brecha'!AG101)</f>
        <v/>
      </c>
      <c r="AC52" s="48" t="str">
        <f>IF(' Análisis de brecha'!AH101="","",' Análisis de brecha'!AH101)</f>
        <v/>
      </c>
      <c r="AD52" s="48" t="str">
        <f>IF(' Análisis de brecha'!AI101="","",' Análisis de brecha'!AI101)</f>
        <v/>
      </c>
      <c r="AE52" s="48" t="str">
        <f>IF(' Análisis de brecha'!AJ101="","",' Análisis de brecha'!AJ101)</f>
        <v/>
      </c>
      <c r="AF52" s="48" t="str">
        <f>IF(' Análisis de brecha'!AK101="","",' Análisis de brecha'!AK101)</f>
        <v/>
      </c>
      <c r="AG52" s="48" t="str">
        <f>IF(' Análisis de brecha'!AL101="","",' Análisis de brecha'!AL101)</f>
        <v/>
      </c>
      <c r="AH52" s="48" t="str">
        <f>IF(' Análisis de brecha'!AM101="","",' Análisis de brecha'!AM101)</f>
        <v/>
      </c>
      <c r="AI52" s="49" t="str">
        <f>IF(' Análisis de brecha'!AN101="","",' Análisis de brecha'!AN101)</f>
        <v/>
      </c>
    </row>
    <row r="53" spans="2:35" ht="25.5" x14ac:dyDescent="0.2">
      <c r="B53" s="46" t="s">
        <v>21</v>
      </c>
      <c r="C53" s="47" t="str">
        <f>IF(' Análisis de brecha'!H103="","",' Análisis de brecha'!H103)</f>
        <v/>
      </c>
      <c r="D53" s="47" t="str">
        <f>IF(' Análisis de brecha'!I103="","",' Análisis de brecha'!I103)</f>
        <v/>
      </c>
      <c r="E53" s="47" t="str">
        <f>IF(' Análisis de brecha'!J103="","",' Análisis de brecha'!J103)</f>
        <v/>
      </c>
      <c r="F53" s="47" t="str">
        <f>IF(' Análisis de brecha'!K103="","",' Análisis de brecha'!K103)</f>
        <v/>
      </c>
      <c r="G53" s="48" t="str">
        <f>IF(' Análisis de brecha'!L103="","",' Análisis de brecha'!L103)</f>
        <v/>
      </c>
      <c r="H53" s="48" t="str">
        <f>IF(' Análisis de brecha'!M103="","",' Análisis de brecha'!M103)</f>
        <v/>
      </c>
      <c r="I53" s="48" t="str">
        <f>IF(' Análisis de brecha'!N103="","",' Análisis de brecha'!N103)</f>
        <v/>
      </c>
      <c r="J53" s="48" t="str">
        <f>IF(' Análisis de brecha'!O103="","",' Análisis de brecha'!O103)</f>
        <v/>
      </c>
      <c r="K53" s="48" t="str">
        <f>IF(' Análisis de brecha'!P103="","",' Análisis de brecha'!P103)</f>
        <v/>
      </c>
      <c r="L53" s="48" t="str">
        <f>IF(' Análisis de brecha'!Q103="","",' Análisis de brecha'!Q103)</f>
        <v/>
      </c>
      <c r="M53" s="48" t="str">
        <f>IF(' Análisis de brecha'!R103="","",' Análisis de brecha'!R103)</f>
        <v/>
      </c>
      <c r="N53" s="48" t="str">
        <f>IF(' Análisis de brecha'!S103="","",' Análisis de brecha'!S103)</f>
        <v/>
      </c>
      <c r="O53" s="48" t="str">
        <f>IF(' Análisis de brecha'!T103="","",' Análisis de brecha'!T103)</f>
        <v/>
      </c>
      <c r="P53" s="48" t="str">
        <f>IF(' Análisis de brecha'!U103="","",' Análisis de brecha'!U103)</f>
        <v/>
      </c>
      <c r="Q53" s="48" t="str">
        <f>IF(' Análisis de brecha'!V103="","",' Análisis de brecha'!V103)</f>
        <v/>
      </c>
      <c r="R53" s="48" t="str">
        <f>IF(' Análisis de brecha'!W103="","",' Análisis de brecha'!W103)</f>
        <v/>
      </c>
      <c r="S53" s="48" t="str">
        <f>IF(' Análisis de brecha'!X103="","",' Análisis de brecha'!X103)</f>
        <v/>
      </c>
      <c r="T53" s="48" t="str">
        <f>IF(' Análisis de brecha'!Y103="","",' Análisis de brecha'!Y103)</f>
        <v/>
      </c>
      <c r="U53" s="48" t="str">
        <f>IF(' Análisis de brecha'!Z103="","",' Análisis de brecha'!Z103)</f>
        <v/>
      </c>
      <c r="V53" s="48" t="str">
        <f>IF(' Análisis de brecha'!AA103="","",' Análisis de brecha'!AA103)</f>
        <v/>
      </c>
      <c r="W53" s="48" t="str">
        <f>IF(' Análisis de brecha'!AB103="","",' Análisis de brecha'!AB103)</f>
        <v/>
      </c>
      <c r="X53" s="48" t="str">
        <f>IF(' Análisis de brecha'!AC103="","",' Análisis de brecha'!AC103)</f>
        <v/>
      </c>
      <c r="Y53" s="48" t="str">
        <f>IF(' Análisis de brecha'!AD103="","",' Análisis de brecha'!AD103)</f>
        <v/>
      </c>
      <c r="Z53" s="48" t="str">
        <f>IF(' Análisis de brecha'!AE103="","",' Análisis de brecha'!AE103)</f>
        <v/>
      </c>
      <c r="AA53" s="48" t="str">
        <f>IF(' Análisis de brecha'!AF103="","",' Análisis de brecha'!AF103)</f>
        <v/>
      </c>
      <c r="AB53" s="48" t="str">
        <f>IF(' Análisis de brecha'!AG103="","",' Análisis de brecha'!AG103)</f>
        <v/>
      </c>
      <c r="AC53" s="48" t="str">
        <f>IF(' Análisis de brecha'!AH103="","",' Análisis de brecha'!AH103)</f>
        <v/>
      </c>
      <c r="AD53" s="48" t="str">
        <f>IF(' Análisis de brecha'!AI103="","",' Análisis de brecha'!AI103)</f>
        <v/>
      </c>
      <c r="AE53" s="48" t="str">
        <f>IF(' Análisis de brecha'!AJ103="","",' Análisis de brecha'!AJ103)</f>
        <v/>
      </c>
      <c r="AF53" s="48" t="str">
        <f>IF(' Análisis de brecha'!AK103="","",' Análisis de brecha'!AK103)</f>
        <v/>
      </c>
      <c r="AG53" s="48" t="str">
        <f>IF(' Análisis de brecha'!AL103="","",' Análisis de brecha'!AL103)</f>
        <v/>
      </c>
      <c r="AH53" s="48" t="str">
        <f>IF(' Análisis de brecha'!AM103="","",' Análisis de brecha'!AM103)</f>
        <v/>
      </c>
      <c r="AI53" s="49" t="str">
        <f>IF(' Análisis de brecha'!AN103="","",' Análisis de brecha'!AN103)</f>
        <v/>
      </c>
    </row>
    <row r="54" spans="2:35" ht="51" x14ac:dyDescent="0.2">
      <c r="B54" s="46" t="s">
        <v>86</v>
      </c>
      <c r="C54" s="47" t="str">
        <f>IF(' Análisis de brecha'!H105="","",' Análisis de brecha'!H105)</f>
        <v/>
      </c>
      <c r="D54" s="47" t="str">
        <f>IF(' Análisis de brecha'!I105="","",' Análisis de brecha'!I105)</f>
        <v/>
      </c>
      <c r="E54" s="47" t="str">
        <f>IF(' Análisis de brecha'!J105="","",' Análisis de brecha'!J105)</f>
        <v/>
      </c>
      <c r="F54" s="47" t="str">
        <f>IF(' Análisis de brecha'!K105="","",' Análisis de brecha'!K105)</f>
        <v/>
      </c>
      <c r="G54" s="48" t="str">
        <f>IF(' Análisis de brecha'!L105="","",' Análisis de brecha'!L105)</f>
        <v/>
      </c>
      <c r="H54" s="48" t="str">
        <f>IF(' Análisis de brecha'!M105="","",' Análisis de brecha'!M105)</f>
        <v/>
      </c>
      <c r="I54" s="48" t="str">
        <f>IF(' Análisis de brecha'!N105="","",' Análisis de brecha'!N105)</f>
        <v/>
      </c>
      <c r="J54" s="48" t="str">
        <f>IF(' Análisis de brecha'!O105="","",' Análisis de brecha'!O105)</f>
        <v/>
      </c>
      <c r="K54" s="48" t="str">
        <f>IF(' Análisis de brecha'!P105="","",' Análisis de brecha'!P105)</f>
        <v/>
      </c>
      <c r="L54" s="48" t="str">
        <f>IF(' Análisis de brecha'!Q105="","",' Análisis de brecha'!Q105)</f>
        <v/>
      </c>
      <c r="M54" s="48" t="str">
        <f>IF(' Análisis de brecha'!R105="","",' Análisis de brecha'!R105)</f>
        <v/>
      </c>
      <c r="N54" s="48" t="str">
        <f>IF(' Análisis de brecha'!S105="","",' Análisis de brecha'!S105)</f>
        <v/>
      </c>
      <c r="O54" s="48" t="str">
        <f>IF(' Análisis de brecha'!T105="","",' Análisis de brecha'!T105)</f>
        <v/>
      </c>
      <c r="P54" s="48" t="str">
        <f>IF(' Análisis de brecha'!U105="","",' Análisis de brecha'!U105)</f>
        <v/>
      </c>
      <c r="Q54" s="48" t="str">
        <f>IF(' Análisis de brecha'!V105="","",' Análisis de brecha'!V105)</f>
        <v/>
      </c>
      <c r="R54" s="48" t="str">
        <f>IF(' Análisis de brecha'!W105="","",' Análisis de brecha'!W105)</f>
        <v/>
      </c>
      <c r="S54" s="48" t="str">
        <f>IF(' Análisis de brecha'!X105="","",' Análisis de brecha'!X105)</f>
        <v/>
      </c>
      <c r="T54" s="48" t="str">
        <f>IF(' Análisis de brecha'!Y105="","",' Análisis de brecha'!Y105)</f>
        <v/>
      </c>
      <c r="U54" s="48" t="str">
        <f>IF(' Análisis de brecha'!Z105="","",' Análisis de brecha'!Z105)</f>
        <v/>
      </c>
      <c r="V54" s="48" t="str">
        <f>IF(' Análisis de brecha'!AA105="","",' Análisis de brecha'!AA105)</f>
        <v/>
      </c>
      <c r="W54" s="48" t="str">
        <f>IF(' Análisis de brecha'!AB105="","",' Análisis de brecha'!AB105)</f>
        <v/>
      </c>
      <c r="X54" s="48" t="str">
        <f>IF(' Análisis de brecha'!AC105="","",' Análisis de brecha'!AC105)</f>
        <v/>
      </c>
      <c r="Y54" s="48" t="str">
        <f>IF(' Análisis de brecha'!AD105="","",' Análisis de brecha'!AD105)</f>
        <v/>
      </c>
      <c r="Z54" s="48" t="str">
        <f>IF(' Análisis de brecha'!AE105="","",' Análisis de brecha'!AE105)</f>
        <v/>
      </c>
      <c r="AA54" s="48" t="str">
        <f>IF(' Análisis de brecha'!AF105="","",' Análisis de brecha'!AF105)</f>
        <v/>
      </c>
      <c r="AB54" s="48" t="str">
        <f>IF(' Análisis de brecha'!AG105="","",' Análisis de brecha'!AG105)</f>
        <v/>
      </c>
      <c r="AC54" s="48" t="str">
        <f>IF(' Análisis de brecha'!AH105="","",' Análisis de brecha'!AH105)</f>
        <v/>
      </c>
      <c r="AD54" s="48" t="str">
        <f>IF(' Análisis de brecha'!AI105="","",' Análisis de brecha'!AI105)</f>
        <v/>
      </c>
      <c r="AE54" s="48" t="str">
        <f>IF(' Análisis de brecha'!AJ105="","",' Análisis de brecha'!AJ105)</f>
        <v/>
      </c>
      <c r="AF54" s="48" t="str">
        <f>IF(' Análisis de brecha'!AK105="","",' Análisis de brecha'!AK105)</f>
        <v/>
      </c>
      <c r="AG54" s="48" t="str">
        <f>IF(' Análisis de brecha'!AL105="","",' Análisis de brecha'!AL105)</f>
        <v/>
      </c>
      <c r="AH54" s="48" t="str">
        <f>IF(' Análisis de brecha'!AM105="","",' Análisis de brecha'!AM105)</f>
        <v/>
      </c>
      <c r="AI54" s="49" t="str">
        <f>IF(' Análisis de brecha'!AN105="","",' Análisis de brecha'!AN105)</f>
        <v/>
      </c>
    </row>
    <row r="55" spans="2:35" ht="76.5" x14ac:dyDescent="0.2">
      <c r="B55" s="46" t="s">
        <v>87</v>
      </c>
      <c r="C55" s="47" t="str">
        <f>IF(' Análisis de brecha'!H107="","",' Análisis de brecha'!H107)</f>
        <v/>
      </c>
      <c r="D55" s="47" t="str">
        <f>IF(' Análisis de brecha'!I107="","",' Análisis de brecha'!I107)</f>
        <v/>
      </c>
      <c r="E55" s="47" t="str">
        <f>IF(' Análisis de brecha'!J107="","",' Análisis de brecha'!J107)</f>
        <v/>
      </c>
      <c r="F55" s="47" t="str">
        <f>IF(' Análisis de brecha'!K107="","",' Análisis de brecha'!K107)</f>
        <v/>
      </c>
      <c r="G55" s="48" t="str">
        <f>IF(' Análisis de brecha'!L107="","",' Análisis de brecha'!L107)</f>
        <v/>
      </c>
      <c r="H55" s="48" t="str">
        <f>IF(' Análisis de brecha'!M107="","",' Análisis de brecha'!M107)</f>
        <v/>
      </c>
      <c r="I55" s="48" t="str">
        <f>IF(' Análisis de brecha'!N107="","",' Análisis de brecha'!N107)</f>
        <v/>
      </c>
      <c r="J55" s="48" t="str">
        <f>IF(' Análisis de brecha'!O107="","",' Análisis de brecha'!O107)</f>
        <v/>
      </c>
      <c r="K55" s="48" t="str">
        <f>IF(' Análisis de brecha'!P107="","",' Análisis de brecha'!P107)</f>
        <v/>
      </c>
      <c r="L55" s="48" t="str">
        <f>IF(' Análisis de brecha'!Q107="","",' Análisis de brecha'!Q107)</f>
        <v/>
      </c>
      <c r="M55" s="48" t="str">
        <f>IF(' Análisis de brecha'!R107="","",' Análisis de brecha'!R107)</f>
        <v/>
      </c>
      <c r="N55" s="48" t="str">
        <f>IF(' Análisis de brecha'!S107="","",' Análisis de brecha'!S107)</f>
        <v/>
      </c>
      <c r="O55" s="48" t="str">
        <f>IF(' Análisis de brecha'!T107="","",' Análisis de brecha'!T107)</f>
        <v/>
      </c>
      <c r="P55" s="48" t="str">
        <f>IF(' Análisis de brecha'!U107="","",' Análisis de brecha'!U107)</f>
        <v/>
      </c>
      <c r="Q55" s="48" t="str">
        <f>IF(' Análisis de brecha'!V107="","",' Análisis de brecha'!V107)</f>
        <v/>
      </c>
      <c r="R55" s="48" t="str">
        <f>IF(' Análisis de brecha'!W107="","",' Análisis de brecha'!W107)</f>
        <v/>
      </c>
      <c r="S55" s="48" t="str">
        <f>IF(' Análisis de brecha'!X107="","",' Análisis de brecha'!X107)</f>
        <v/>
      </c>
      <c r="T55" s="48" t="str">
        <f>IF(' Análisis de brecha'!Y107="","",' Análisis de brecha'!Y107)</f>
        <v/>
      </c>
      <c r="U55" s="48" t="str">
        <f>IF(' Análisis de brecha'!Z107="","",' Análisis de brecha'!Z107)</f>
        <v/>
      </c>
      <c r="V55" s="48" t="str">
        <f>IF(' Análisis de brecha'!AA107="","",' Análisis de brecha'!AA107)</f>
        <v/>
      </c>
      <c r="W55" s="48" t="str">
        <f>IF(' Análisis de brecha'!AB107="","",' Análisis de brecha'!AB107)</f>
        <v/>
      </c>
      <c r="X55" s="48" t="str">
        <f>IF(' Análisis de brecha'!AC107="","",' Análisis de brecha'!AC107)</f>
        <v/>
      </c>
      <c r="Y55" s="48" t="str">
        <f>IF(' Análisis de brecha'!AD107="","",' Análisis de brecha'!AD107)</f>
        <v/>
      </c>
      <c r="Z55" s="48" t="str">
        <f>IF(' Análisis de brecha'!AE107="","",' Análisis de brecha'!AE107)</f>
        <v/>
      </c>
      <c r="AA55" s="48" t="str">
        <f>IF(' Análisis de brecha'!AF107="","",' Análisis de brecha'!AF107)</f>
        <v/>
      </c>
      <c r="AB55" s="48" t="str">
        <f>IF(' Análisis de brecha'!AG107="","",' Análisis de brecha'!AG107)</f>
        <v/>
      </c>
      <c r="AC55" s="48" t="str">
        <f>IF(' Análisis de brecha'!AH107="","",' Análisis de brecha'!AH107)</f>
        <v/>
      </c>
      <c r="AD55" s="48" t="str">
        <f>IF(' Análisis de brecha'!AI107="","",' Análisis de brecha'!AI107)</f>
        <v/>
      </c>
      <c r="AE55" s="48" t="str">
        <f>IF(' Análisis de brecha'!AJ107="","",' Análisis de brecha'!AJ107)</f>
        <v/>
      </c>
      <c r="AF55" s="48" t="str">
        <f>IF(' Análisis de brecha'!AK107="","",' Análisis de brecha'!AK107)</f>
        <v/>
      </c>
      <c r="AG55" s="48" t="str">
        <f>IF(' Análisis de brecha'!AL107="","",' Análisis de brecha'!AL107)</f>
        <v/>
      </c>
      <c r="AH55" s="48" t="str">
        <f>IF(' Análisis de brecha'!AM107="","",' Análisis de brecha'!AM107)</f>
        <v/>
      </c>
      <c r="AI55" s="49" t="str">
        <f>IF(' Análisis de brecha'!AN107="","",' Análisis de brecha'!AN107)</f>
        <v/>
      </c>
    </row>
    <row r="56" spans="2:35" ht="63.75" x14ac:dyDescent="0.2">
      <c r="B56" s="46" t="s">
        <v>88</v>
      </c>
      <c r="C56" s="47" t="str">
        <f>IF(' Análisis de brecha'!H109="","",' Análisis de brecha'!H109)</f>
        <v/>
      </c>
      <c r="D56" s="47" t="str">
        <f>IF(' Análisis de brecha'!I109="","",' Análisis de brecha'!I109)</f>
        <v/>
      </c>
      <c r="E56" s="47" t="str">
        <f>IF(' Análisis de brecha'!J109="","",' Análisis de brecha'!J109)</f>
        <v/>
      </c>
      <c r="F56" s="47" t="str">
        <f>IF(' Análisis de brecha'!K109="","",' Análisis de brecha'!K109)</f>
        <v/>
      </c>
      <c r="G56" s="48" t="str">
        <f>IF(' Análisis de brecha'!L109="","",' Análisis de brecha'!L109)</f>
        <v/>
      </c>
      <c r="H56" s="48" t="str">
        <f>IF(' Análisis de brecha'!M109="","",' Análisis de brecha'!M109)</f>
        <v/>
      </c>
      <c r="I56" s="48" t="str">
        <f>IF(' Análisis de brecha'!N109="","",' Análisis de brecha'!N109)</f>
        <v/>
      </c>
      <c r="J56" s="48" t="str">
        <f>IF(' Análisis de brecha'!O109="","",' Análisis de brecha'!O109)</f>
        <v/>
      </c>
      <c r="K56" s="48" t="str">
        <f>IF(' Análisis de brecha'!P109="","",' Análisis de brecha'!P109)</f>
        <v/>
      </c>
      <c r="L56" s="48" t="str">
        <f>IF(' Análisis de brecha'!Q109="","",' Análisis de brecha'!Q109)</f>
        <v/>
      </c>
      <c r="M56" s="48" t="str">
        <f>IF(' Análisis de brecha'!R109="","",' Análisis de brecha'!R109)</f>
        <v/>
      </c>
      <c r="N56" s="48" t="str">
        <f>IF(' Análisis de brecha'!S109="","",' Análisis de brecha'!S109)</f>
        <v/>
      </c>
      <c r="O56" s="48" t="str">
        <f>IF(' Análisis de brecha'!T109="","",' Análisis de brecha'!T109)</f>
        <v/>
      </c>
      <c r="P56" s="48" t="str">
        <f>IF(' Análisis de brecha'!U109="","",' Análisis de brecha'!U109)</f>
        <v/>
      </c>
      <c r="Q56" s="48" t="str">
        <f>IF(' Análisis de brecha'!V109="","",' Análisis de brecha'!V109)</f>
        <v/>
      </c>
      <c r="R56" s="48" t="str">
        <f>IF(' Análisis de brecha'!W109="","",' Análisis de brecha'!W109)</f>
        <v/>
      </c>
      <c r="S56" s="48" t="str">
        <f>IF(' Análisis de brecha'!X109="","",' Análisis de brecha'!X109)</f>
        <v/>
      </c>
      <c r="T56" s="48" t="str">
        <f>IF(' Análisis de brecha'!Y109="","",' Análisis de brecha'!Y109)</f>
        <v/>
      </c>
      <c r="U56" s="48" t="str">
        <f>IF(' Análisis de brecha'!Z109="","",' Análisis de brecha'!Z109)</f>
        <v/>
      </c>
      <c r="V56" s="48" t="str">
        <f>IF(' Análisis de brecha'!AA109="","",' Análisis de brecha'!AA109)</f>
        <v/>
      </c>
      <c r="W56" s="48" t="str">
        <f>IF(' Análisis de brecha'!AB109="","",' Análisis de brecha'!AB109)</f>
        <v/>
      </c>
      <c r="X56" s="48" t="str">
        <f>IF(' Análisis de brecha'!AC109="","",' Análisis de brecha'!AC109)</f>
        <v/>
      </c>
      <c r="Y56" s="48" t="str">
        <f>IF(' Análisis de brecha'!AD109="","",' Análisis de brecha'!AD109)</f>
        <v/>
      </c>
      <c r="Z56" s="48" t="str">
        <f>IF(' Análisis de brecha'!AE109="","",' Análisis de brecha'!AE109)</f>
        <v/>
      </c>
      <c r="AA56" s="48" t="str">
        <f>IF(' Análisis de brecha'!AF109="","",' Análisis de brecha'!AF109)</f>
        <v/>
      </c>
      <c r="AB56" s="48" t="str">
        <f>IF(' Análisis de brecha'!AG109="","",' Análisis de brecha'!AG109)</f>
        <v/>
      </c>
      <c r="AC56" s="48" t="str">
        <f>IF(' Análisis de brecha'!AH109="","",' Análisis de brecha'!AH109)</f>
        <v/>
      </c>
      <c r="AD56" s="48" t="str">
        <f>IF(' Análisis de brecha'!AI109="","",' Análisis de brecha'!AI109)</f>
        <v/>
      </c>
      <c r="AE56" s="48" t="str">
        <f>IF(' Análisis de brecha'!AJ109="","",' Análisis de brecha'!AJ109)</f>
        <v/>
      </c>
      <c r="AF56" s="48" t="str">
        <f>IF(' Análisis de brecha'!AK109="","",' Análisis de brecha'!AK109)</f>
        <v/>
      </c>
      <c r="AG56" s="48" t="str">
        <f>IF(' Análisis de brecha'!AL109="","",' Análisis de brecha'!AL109)</f>
        <v/>
      </c>
      <c r="AH56" s="48" t="str">
        <f>IF(' Análisis de brecha'!AM109="","",' Análisis de brecha'!AM109)</f>
        <v/>
      </c>
      <c r="AI56" s="49" t="str">
        <f>IF(' Análisis de brecha'!AN109="","",' Análisis de brecha'!AN109)</f>
        <v/>
      </c>
    </row>
    <row r="57" spans="2:35" ht="63.75" x14ac:dyDescent="0.2">
      <c r="B57" s="46" t="s">
        <v>89</v>
      </c>
      <c r="C57" s="47" t="str">
        <f>IF(' Análisis de brecha'!H111="","",' Análisis de brecha'!H111)</f>
        <v/>
      </c>
      <c r="D57" s="47" t="str">
        <f>IF(' Análisis de brecha'!I111="","",' Análisis de brecha'!I111)</f>
        <v/>
      </c>
      <c r="E57" s="47" t="str">
        <f>IF(' Análisis de brecha'!J111="","",' Análisis de brecha'!J111)</f>
        <v/>
      </c>
      <c r="F57" s="47" t="str">
        <f>IF(' Análisis de brecha'!K111="","",' Análisis de brecha'!K111)</f>
        <v/>
      </c>
      <c r="G57" s="48" t="str">
        <f>IF(' Análisis de brecha'!L111="","",' Análisis de brecha'!L111)</f>
        <v/>
      </c>
      <c r="H57" s="48" t="str">
        <f>IF(' Análisis de brecha'!M111="","",' Análisis de brecha'!M111)</f>
        <v/>
      </c>
      <c r="I57" s="48" t="str">
        <f>IF(' Análisis de brecha'!N111="","",' Análisis de brecha'!N111)</f>
        <v/>
      </c>
      <c r="J57" s="48" t="str">
        <f>IF(' Análisis de brecha'!O111="","",' Análisis de brecha'!O111)</f>
        <v/>
      </c>
      <c r="K57" s="48" t="str">
        <f>IF(' Análisis de brecha'!P111="","",' Análisis de brecha'!P111)</f>
        <v/>
      </c>
      <c r="L57" s="48" t="str">
        <f>IF(' Análisis de brecha'!Q111="","",' Análisis de brecha'!Q111)</f>
        <v/>
      </c>
      <c r="M57" s="48" t="str">
        <f>IF(' Análisis de brecha'!R111="","",' Análisis de brecha'!R111)</f>
        <v/>
      </c>
      <c r="N57" s="48" t="str">
        <f>IF(' Análisis de brecha'!S111="","",' Análisis de brecha'!S111)</f>
        <v/>
      </c>
      <c r="O57" s="48" t="str">
        <f>IF(' Análisis de brecha'!T111="","",' Análisis de brecha'!T111)</f>
        <v/>
      </c>
      <c r="P57" s="48" t="str">
        <f>IF(' Análisis de brecha'!U111="","",' Análisis de brecha'!U111)</f>
        <v/>
      </c>
      <c r="Q57" s="48" t="str">
        <f>IF(' Análisis de brecha'!V111="","",' Análisis de brecha'!V111)</f>
        <v/>
      </c>
      <c r="R57" s="48" t="str">
        <f>IF(' Análisis de brecha'!W111="","",' Análisis de brecha'!W111)</f>
        <v/>
      </c>
      <c r="S57" s="48" t="str">
        <f>IF(' Análisis de brecha'!X111="","",' Análisis de brecha'!X111)</f>
        <v/>
      </c>
      <c r="T57" s="48" t="str">
        <f>IF(' Análisis de brecha'!Y111="","",' Análisis de brecha'!Y111)</f>
        <v/>
      </c>
      <c r="U57" s="48" t="str">
        <f>IF(' Análisis de brecha'!Z111="","",' Análisis de brecha'!Z111)</f>
        <v/>
      </c>
      <c r="V57" s="48" t="str">
        <f>IF(' Análisis de brecha'!AA111="","",' Análisis de brecha'!AA111)</f>
        <v/>
      </c>
      <c r="W57" s="48" t="str">
        <f>IF(' Análisis de brecha'!AB111="","",' Análisis de brecha'!AB111)</f>
        <v/>
      </c>
      <c r="X57" s="48" t="str">
        <f>IF(' Análisis de brecha'!AC111="","",' Análisis de brecha'!AC111)</f>
        <v/>
      </c>
      <c r="Y57" s="48" t="str">
        <f>IF(' Análisis de brecha'!AD111="","",' Análisis de brecha'!AD111)</f>
        <v/>
      </c>
      <c r="Z57" s="48" t="str">
        <f>IF(' Análisis de brecha'!AE111="","",' Análisis de brecha'!AE111)</f>
        <v/>
      </c>
      <c r="AA57" s="48" t="str">
        <f>IF(' Análisis de brecha'!AF111="","",' Análisis de brecha'!AF111)</f>
        <v/>
      </c>
      <c r="AB57" s="48" t="str">
        <f>IF(' Análisis de brecha'!AG111="","",' Análisis de brecha'!AG111)</f>
        <v/>
      </c>
      <c r="AC57" s="48" t="str">
        <f>IF(' Análisis de brecha'!AH111="","",' Análisis de brecha'!AH111)</f>
        <v/>
      </c>
      <c r="AD57" s="48" t="str">
        <f>IF(' Análisis de brecha'!AI111="","",' Análisis de brecha'!AI111)</f>
        <v/>
      </c>
      <c r="AE57" s="48" t="str">
        <f>IF(' Análisis de brecha'!AJ111="","",' Análisis de brecha'!AJ111)</f>
        <v/>
      </c>
      <c r="AF57" s="48" t="str">
        <f>IF(' Análisis de brecha'!AK111="","",' Análisis de brecha'!AK111)</f>
        <v/>
      </c>
      <c r="AG57" s="48" t="str">
        <f>IF(' Análisis de brecha'!AL111="","",' Análisis de brecha'!AL111)</f>
        <v/>
      </c>
      <c r="AH57" s="48" t="str">
        <f>IF(' Análisis de brecha'!AM111="","",' Análisis de brecha'!AM111)</f>
        <v/>
      </c>
      <c r="AI57" s="49" t="str">
        <f>IF(' Análisis de brecha'!AN111="","",' Análisis de brecha'!AN111)</f>
        <v/>
      </c>
    </row>
    <row r="58" spans="2:35" ht="57.75" customHeight="1" thickBot="1" x14ac:dyDescent="0.25">
      <c r="B58" s="50" t="s">
        <v>90</v>
      </c>
      <c r="C58" s="51" t="str">
        <f>IF(' Análisis de brecha'!H113="","",' Análisis de brecha'!H113)</f>
        <v/>
      </c>
      <c r="D58" s="51" t="str">
        <f>IF(' Análisis de brecha'!I113="","",' Análisis de brecha'!I113)</f>
        <v/>
      </c>
      <c r="E58" s="51" t="str">
        <f>IF(' Análisis de brecha'!J113="","",' Análisis de brecha'!J113)</f>
        <v/>
      </c>
      <c r="F58" s="51" t="str">
        <f>IF(' Análisis de brecha'!K113="","",' Análisis de brecha'!K113)</f>
        <v/>
      </c>
      <c r="G58" s="52" t="str">
        <f>IF(' Análisis de brecha'!L113="","",' Análisis de brecha'!L113)</f>
        <v/>
      </c>
      <c r="H58" s="52" t="str">
        <f>IF(' Análisis de brecha'!M113="","",' Análisis de brecha'!M113)</f>
        <v/>
      </c>
      <c r="I58" s="52" t="str">
        <f>IF(' Análisis de brecha'!N113="","",' Análisis de brecha'!N113)</f>
        <v/>
      </c>
      <c r="J58" s="52" t="str">
        <f>IF(' Análisis de brecha'!O113="","",' Análisis de brecha'!O113)</f>
        <v/>
      </c>
      <c r="K58" s="52" t="str">
        <f>IF(' Análisis de brecha'!P113="","",' Análisis de brecha'!P113)</f>
        <v/>
      </c>
      <c r="L58" s="52" t="str">
        <f>IF(' Análisis de brecha'!Q113="","",' Análisis de brecha'!Q113)</f>
        <v/>
      </c>
      <c r="M58" s="52" t="str">
        <f>IF(' Análisis de brecha'!R113="","",' Análisis de brecha'!R113)</f>
        <v/>
      </c>
      <c r="N58" s="52" t="str">
        <f>IF(' Análisis de brecha'!S113="","",' Análisis de brecha'!S113)</f>
        <v/>
      </c>
      <c r="O58" s="52" t="str">
        <f>IF(' Análisis de brecha'!T113="","",' Análisis de brecha'!T113)</f>
        <v/>
      </c>
      <c r="P58" s="52" t="str">
        <f>IF(' Análisis de brecha'!U113="","",' Análisis de brecha'!U113)</f>
        <v/>
      </c>
      <c r="Q58" s="52" t="str">
        <f>IF(' Análisis de brecha'!V113="","",' Análisis de brecha'!V113)</f>
        <v/>
      </c>
      <c r="R58" s="52" t="str">
        <f>IF(' Análisis de brecha'!W113="","",' Análisis de brecha'!W113)</f>
        <v/>
      </c>
      <c r="S58" s="52" t="str">
        <f>IF(' Análisis de brecha'!X113="","",' Análisis de brecha'!X113)</f>
        <v/>
      </c>
      <c r="T58" s="52" t="str">
        <f>IF(' Análisis de brecha'!Y113="","",' Análisis de brecha'!Y113)</f>
        <v/>
      </c>
      <c r="U58" s="52" t="str">
        <f>IF(' Análisis de brecha'!Z113="","",' Análisis de brecha'!Z113)</f>
        <v/>
      </c>
      <c r="V58" s="52" t="str">
        <f>IF(' Análisis de brecha'!AA113="","",' Análisis de brecha'!AA113)</f>
        <v/>
      </c>
      <c r="W58" s="52" t="str">
        <f>IF(' Análisis de brecha'!AB113="","",' Análisis de brecha'!AB113)</f>
        <v/>
      </c>
      <c r="X58" s="52" t="str">
        <f>IF(' Análisis de brecha'!AC113="","",' Análisis de brecha'!AC113)</f>
        <v/>
      </c>
      <c r="Y58" s="52" t="str">
        <f>IF(' Análisis de brecha'!AD113="","",' Análisis de brecha'!AD113)</f>
        <v/>
      </c>
      <c r="Z58" s="52" t="str">
        <f>IF(' Análisis de brecha'!AE113="","",' Análisis de brecha'!AE113)</f>
        <v/>
      </c>
      <c r="AA58" s="52" t="str">
        <f>IF(' Análisis de brecha'!AF113="","",' Análisis de brecha'!AF113)</f>
        <v/>
      </c>
      <c r="AB58" s="52" t="str">
        <f>IF(' Análisis de brecha'!AG113="","",' Análisis de brecha'!AG113)</f>
        <v/>
      </c>
      <c r="AC58" s="52" t="str">
        <f>IF(' Análisis de brecha'!AH113="","",' Análisis de brecha'!AH113)</f>
        <v/>
      </c>
      <c r="AD58" s="52" t="str">
        <f>IF(' Análisis de brecha'!AI113="","",' Análisis de brecha'!AI113)</f>
        <v/>
      </c>
      <c r="AE58" s="52" t="str">
        <f>IF(' Análisis de brecha'!AJ113="","",' Análisis de brecha'!AJ113)</f>
        <v/>
      </c>
      <c r="AF58" s="52" t="str">
        <f>IF(' Análisis de brecha'!AK113="","",' Análisis de brecha'!AK113)</f>
        <v/>
      </c>
      <c r="AG58" s="52" t="str">
        <f>IF(' Análisis de brecha'!AL113="","",' Análisis de brecha'!AL113)</f>
        <v/>
      </c>
      <c r="AH58" s="52" t="str">
        <f>IF(' Análisis de brecha'!AM113="","",' Análisis de brecha'!AM113)</f>
        <v/>
      </c>
      <c r="AI58" s="53" t="str">
        <f>IF(' Análisis de brecha'!AN113="","",' Análisis de brecha'!AN113)</f>
        <v/>
      </c>
    </row>
    <row r="59" spans="2:35" ht="13.5" thickBot="1" x14ac:dyDescent="0.25">
      <c r="B59" s="75" t="s">
        <v>94</v>
      </c>
      <c r="C59" s="76"/>
      <c r="D59" s="76"/>
      <c r="E59" s="76"/>
      <c r="F59" s="76"/>
      <c r="G59" s="61">
        <v>2017</v>
      </c>
      <c r="H59" s="61"/>
      <c r="I59" s="61"/>
      <c r="J59" s="61"/>
      <c r="K59" s="61"/>
      <c r="L59" s="61">
        <v>2018</v>
      </c>
      <c r="M59" s="61"/>
      <c r="N59" s="61"/>
      <c r="O59" s="61"/>
      <c r="P59" s="61"/>
      <c r="Q59" s="61"/>
      <c r="R59" s="61"/>
      <c r="S59" s="61"/>
      <c r="T59" s="61"/>
      <c r="U59" s="61"/>
      <c r="V59" s="61"/>
      <c r="W59" s="61"/>
      <c r="X59" s="61">
        <v>2019</v>
      </c>
      <c r="Y59" s="61"/>
      <c r="Z59" s="61"/>
      <c r="AA59" s="61"/>
      <c r="AB59" s="61"/>
      <c r="AC59" s="61"/>
      <c r="AD59" s="61"/>
      <c r="AE59" s="61"/>
      <c r="AF59" s="61"/>
      <c r="AG59" s="61"/>
      <c r="AH59" s="61"/>
      <c r="AI59" s="62"/>
    </row>
    <row r="60" spans="2:35" ht="51" x14ac:dyDescent="0.2">
      <c r="B60" s="63" t="s">
        <v>217</v>
      </c>
      <c r="C60" s="64"/>
      <c r="D60" s="44" t="s">
        <v>56</v>
      </c>
      <c r="E60" s="44" t="s">
        <v>85</v>
      </c>
      <c r="F60" s="44" t="s">
        <v>130</v>
      </c>
      <c r="G60" s="58" t="str">
        <f>' Análisis de brecha'!L116</f>
        <v>Ago</v>
      </c>
      <c r="H60" s="58" t="str">
        <f>' Análisis de brecha'!M116</f>
        <v>Sep</v>
      </c>
      <c r="I60" s="58" t="str">
        <f>' Análisis de brecha'!N116</f>
        <v>Oct</v>
      </c>
      <c r="J60" s="58" t="str">
        <f>' Análisis de brecha'!O116</f>
        <v>Nov</v>
      </c>
      <c r="K60" s="58" t="str">
        <f>' Análisis de brecha'!P116</f>
        <v>Dic</v>
      </c>
      <c r="L60" s="58" t="str">
        <f>' Análisis de brecha'!Q116</f>
        <v>Ene</v>
      </c>
      <c r="M60" s="58" t="str">
        <f>' Análisis de brecha'!R116</f>
        <v>Feb</v>
      </c>
      <c r="N60" s="58" t="str">
        <f>' Análisis de brecha'!S116</f>
        <v>Mar</v>
      </c>
      <c r="O60" s="58" t="str">
        <f>' Análisis de brecha'!T116</f>
        <v>Abr</v>
      </c>
      <c r="P60" s="58" t="str">
        <f>' Análisis de brecha'!U116</f>
        <v>May</v>
      </c>
      <c r="Q60" s="58" t="str">
        <f>' Análisis de brecha'!V116</f>
        <v>Jun</v>
      </c>
      <c r="R60" s="58" t="str">
        <f>' Análisis de brecha'!W116</f>
        <v>Jul</v>
      </c>
      <c r="S60" s="58" t="str">
        <f>' Análisis de brecha'!X116</f>
        <v>Ago</v>
      </c>
      <c r="T60" s="58" t="str">
        <f>' Análisis de brecha'!Y116</f>
        <v>Sep</v>
      </c>
      <c r="U60" s="58" t="str">
        <f>' Análisis de brecha'!Z116</f>
        <v>Oct</v>
      </c>
      <c r="V60" s="58" t="str">
        <f>' Análisis de brecha'!AA116</f>
        <v>Nov</v>
      </c>
      <c r="W60" s="58" t="str">
        <f>' Análisis de brecha'!AB116</f>
        <v>Dic</v>
      </c>
      <c r="X60" s="58" t="str">
        <f>' Análisis de brecha'!AC116</f>
        <v>Ene</v>
      </c>
      <c r="Y60" s="58" t="str">
        <f>' Análisis de brecha'!AD116</f>
        <v>Feb</v>
      </c>
      <c r="Z60" s="58" t="str">
        <f>' Análisis de brecha'!AE116</f>
        <v>Mar</v>
      </c>
      <c r="AA60" s="58" t="str">
        <f>' Análisis de brecha'!AF116</f>
        <v>Abr</v>
      </c>
      <c r="AB60" s="58" t="str">
        <f>' Análisis de brecha'!AG116</f>
        <v>May</v>
      </c>
      <c r="AC60" s="58" t="str">
        <f>' Análisis de brecha'!AH116</f>
        <v>Jun</v>
      </c>
      <c r="AD60" s="58" t="str">
        <f>' Análisis de brecha'!AI116</f>
        <v>Jul</v>
      </c>
      <c r="AE60" s="58" t="str">
        <f>' Análisis de brecha'!AJ116</f>
        <v>Ago</v>
      </c>
      <c r="AF60" s="58" t="str">
        <f>' Análisis de brecha'!AK116</f>
        <v>Sep</v>
      </c>
      <c r="AG60" s="58" t="str">
        <f>' Análisis de brecha'!AL116</f>
        <v>Oct</v>
      </c>
      <c r="AH60" s="58" t="str">
        <f>' Análisis de brecha'!AM116</f>
        <v>Nov</v>
      </c>
      <c r="AI60" s="45" t="str">
        <f>' Análisis de brecha'!AN116</f>
        <v>Dic</v>
      </c>
    </row>
    <row r="61" spans="2:35" ht="69" customHeight="1" x14ac:dyDescent="0.2">
      <c r="B61" s="46" t="s">
        <v>22</v>
      </c>
      <c r="C61" s="47" t="str">
        <f>IF(' Análisis de brecha'!H117="","",' Análisis de brecha'!H117)</f>
        <v/>
      </c>
      <c r="D61" s="47" t="str">
        <f>IF(' Análisis de brecha'!I117="","",' Análisis de brecha'!I117)</f>
        <v/>
      </c>
      <c r="E61" s="47" t="str">
        <f>IF(' Análisis de brecha'!J117="","",' Análisis de brecha'!J117)</f>
        <v/>
      </c>
      <c r="F61" s="47" t="str">
        <f>IF(' Análisis de brecha'!K117="","",' Análisis de brecha'!K117)</f>
        <v/>
      </c>
      <c r="G61" s="48" t="str">
        <f>IF(' Análisis de brecha'!L117="","",' Análisis de brecha'!L117)</f>
        <v/>
      </c>
      <c r="H61" s="48" t="str">
        <f>IF(' Análisis de brecha'!M117="","",' Análisis de brecha'!M117)</f>
        <v/>
      </c>
      <c r="I61" s="48" t="str">
        <f>IF(' Análisis de brecha'!N117="","",' Análisis de brecha'!N117)</f>
        <v/>
      </c>
      <c r="J61" s="48" t="str">
        <f>IF(' Análisis de brecha'!O117="","",' Análisis de brecha'!O117)</f>
        <v/>
      </c>
      <c r="K61" s="48" t="str">
        <f>IF(' Análisis de brecha'!P117="","",' Análisis de brecha'!P117)</f>
        <v/>
      </c>
      <c r="L61" s="48" t="str">
        <f>IF(' Análisis de brecha'!Q117="","",' Análisis de brecha'!Q117)</f>
        <v/>
      </c>
      <c r="M61" s="48" t="str">
        <f>IF(' Análisis de brecha'!R117="","",' Análisis de brecha'!R117)</f>
        <v/>
      </c>
      <c r="N61" s="48" t="str">
        <f>IF(' Análisis de brecha'!S117="","",' Análisis de brecha'!S117)</f>
        <v/>
      </c>
      <c r="O61" s="48" t="str">
        <f>IF(' Análisis de brecha'!T117="","",' Análisis de brecha'!T117)</f>
        <v/>
      </c>
      <c r="P61" s="48" t="str">
        <f>IF(' Análisis de brecha'!U117="","",' Análisis de brecha'!U117)</f>
        <v/>
      </c>
      <c r="Q61" s="48" t="str">
        <f>IF(' Análisis de brecha'!V117="","",' Análisis de brecha'!V117)</f>
        <v/>
      </c>
      <c r="R61" s="48" t="str">
        <f>IF(' Análisis de brecha'!W117="","",' Análisis de brecha'!W117)</f>
        <v/>
      </c>
      <c r="S61" s="48" t="str">
        <f>IF(' Análisis de brecha'!X117="","",' Análisis de brecha'!X117)</f>
        <v/>
      </c>
      <c r="T61" s="48" t="str">
        <f>IF(' Análisis de brecha'!Y117="","",' Análisis de brecha'!Y117)</f>
        <v/>
      </c>
      <c r="U61" s="48" t="str">
        <f>IF(' Análisis de brecha'!Z117="","",' Análisis de brecha'!Z117)</f>
        <v/>
      </c>
      <c r="V61" s="48" t="str">
        <f>IF(' Análisis de brecha'!AA117="","",' Análisis de brecha'!AA117)</f>
        <v/>
      </c>
      <c r="W61" s="48" t="str">
        <f>IF(' Análisis de brecha'!AB117="","",' Análisis de brecha'!AB117)</f>
        <v/>
      </c>
      <c r="X61" s="48" t="str">
        <f>IF(' Análisis de brecha'!AC117="","",' Análisis de brecha'!AC117)</f>
        <v/>
      </c>
      <c r="Y61" s="48" t="str">
        <f>IF(' Análisis de brecha'!AD117="","",' Análisis de brecha'!AD117)</f>
        <v/>
      </c>
      <c r="Z61" s="48" t="str">
        <f>IF(' Análisis de brecha'!AE117="","",' Análisis de brecha'!AE117)</f>
        <v/>
      </c>
      <c r="AA61" s="48" t="str">
        <f>IF(' Análisis de brecha'!AF117="","",' Análisis de brecha'!AF117)</f>
        <v/>
      </c>
      <c r="AB61" s="48" t="str">
        <f>IF(' Análisis de brecha'!AG117="","",' Análisis de brecha'!AG117)</f>
        <v/>
      </c>
      <c r="AC61" s="48" t="str">
        <f>IF(' Análisis de brecha'!AH117="","",' Análisis de brecha'!AH117)</f>
        <v/>
      </c>
      <c r="AD61" s="48" t="str">
        <f>IF(' Análisis de brecha'!AI117="","",' Análisis de brecha'!AI117)</f>
        <v/>
      </c>
      <c r="AE61" s="48" t="str">
        <f>IF(' Análisis de brecha'!AJ117="","",' Análisis de brecha'!AJ117)</f>
        <v/>
      </c>
      <c r="AF61" s="48" t="str">
        <f>IF(' Análisis de brecha'!AK117="","",' Análisis de brecha'!AK117)</f>
        <v/>
      </c>
      <c r="AG61" s="48" t="str">
        <f>IF(' Análisis de brecha'!AL117="","",' Análisis de brecha'!AL117)</f>
        <v/>
      </c>
      <c r="AH61" s="48" t="str">
        <f>IF(' Análisis de brecha'!AM117="","",' Análisis de brecha'!AM117)</f>
        <v/>
      </c>
      <c r="AI61" s="49" t="str">
        <f>IF(' Análisis de brecha'!AN117="","",' Análisis de brecha'!AN117)</f>
        <v/>
      </c>
    </row>
    <row r="62" spans="2:35" ht="38.25" x14ac:dyDescent="0.2">
      <c r="B62" s="46" t="s">
        <v>23</v>
      </c>
      <c r="C62" s="47" t="str">
        <f>IF(' Análisis de brecha'!H119="","",' Análisis de brecha'!H119)</f>
        <v/>
      </c>
      <c r="D62" s="47" t="str">
        <f>IF(' Análisis de brecha'!I119="","",' Análisis de brecha'!I119)</f>
        <v/>
      </c>
      <c r="E62" s="47" t="str">
        <f>IF(' Análisis de brecha'!J119="","",' Análisis de brecha'!J119)</f>
        <v/>
      </c>
      <c r="F62" s="47" t="str">
        <f>IF(' Análisis de brecha'!K119="","",' Análisis de brecha'!K119)</f>
        <v/>
      </c>
      <c r="G62" s="48" t="str">
        <f>IF(' Análisis de brecha'!L119="","",' Análisis de brecha'!L119)</f>
        <v/>
      </c>
      <c r="H62" s="48" t="str">
        <f>IF(' Análisis de brecha'!M119="","",' Análisis de brecha'!M119)</f>
        <v/>
      </c>
      <c r="I62" s="48" t="str">
        <f>IF(' Análisis de brecha'!N119="","",' Análisis de brecha'!N119)</f>
        <v/>
      </c>
      <c r="J62" s="48" t="str">
        <f>IF(' Análisis de brecha'!O119="","",' Análisis de brecha'!O119)</f>
        <v/>
      </c>
      <c r="K62" s="48" t="str">
        <f>IF(' Análisis de brecha'!P119="","",' Análisis de brecha'!P119)</f>
        <v/>
      </c>
      <c r="L62" s="48" t="str">
        <f>IF(' Análisis de brecha'!Q119="","",' Análisis de brecha'!Q119)</f>
        <v/>
      </c>
      <c r="M62" s="48" t="str">
        <f>IF(' Análisis de brecha'!R119="","",' Análisis de brecha'!R119)</f>
        <v/>
      </c>
      <c r="N62" s="48" t="str">
        <f>IF(' Análisis de brecha'!S119="","",' Análisis de brecha'!S119)</f>
        <v/>
      </c>
      <c r="O62" s="48" t="str">
        <f>IF(' Análisis de brecha'!T119="","",' Análisis de brecha'!T119)</f>
        <v/>
      </c>
      <c r="P62" s="48" t="str">
        <f>IF(' Análisis de brecha'!U119="","",' Análisis de brecha'!U119)</f>
        <v/>
      </c>
      <c r="Q62" s="48" t="str">
        <f>IF(' Análisis de brecha'!V119="","",' Análisis de brecha'!V119)</f>
        <v/>
      </c>
      <c r="R62" s="48" t="str">
        <f>IF(' Análisis de brecha'!W119="","",' Análisis de brecha'!W119)</f>
        <v/>
      </c>
      <c r="S62" s="48" t="str">
        <f>IF(' Análisis de brecha'!X119="","",' Análisis de brecha'!X119)</f>
        <v/>
      </c>
      <c r="T62" s="48" t="str">
        <f>IF(' Análisis de brecha'!Y119="","",' Análisis de brecha'!Y119)</f>
        <v/>
      </c>
      <c r="U62" s="48" t="str">
        <f>IF(' Análisis de brecha'!Z119="","",' Análisis de brecha'!Z119)</f>
        <v/>
      </c>
      <c r="V62" s="48" t="str">
        <f>IF(' Análisis de brecha'!AA119="","",' Análisis de brecha'!AA119)</f>
        <v/>
      </c>
      <c r="W62" s="48" t="str">
        <f>IF(' Análisis de brecha'!AB119="","",' Análisis de brecha'!AB119)</f>
        <v/>
      </c>
      <c r="X62" s="48" t="str">
        <f>IF(' Análisis de brecha'!AC119="","",' Análisis de brecha'!AC119)</f>
        <v/>
      </c>
      <c r="Y62" s="48" t="str">
        <f>IF(' Análisis de brecha'!AD119="","",' Análisis de brecha'!AD119)</f>
        <v/>
      </c>
      <c r="Z62" s="48" t="str">
        <f>IF(' Análisis de brecha'!AE119="","",' Análisis de brecha'!AE119)</f>
        <v/>
      </c>
      <c r="AA62" s="48" t="str">
        <f>IF(' Análisis de brecha'!AF119="","",' Análisis de brecha'!AF119)</f>
        <v/>
      </c>
      <c r="AB62" s="48" t="str">
        <f>IF(' Análisis de brecha'!AG119="","",' Análisis de brecha'!AG119)</f>
        <v/>
      </c>
      <c r="AC62" s="48" t="str">
        <f>IF(' Análisis de brecha'!AH119="","",' Análisis de brecha'!AH119)</f>
        <v/>
      </c>
      <c r="AD62" s="48" t="str">
        <f>IF(' Análisis de brecha'!AI119="","",' Análisis de brecha'!AI119)</f>
        <v/>
      </c>
      <c r="AE62" s="48" t="str">
        <f>IF(' Análisis de brecha'!AJ119="","",' Análisis de brecha'!AJ119)</f>
        <v/>
      </c>
      <c r="AF62" s="48" t="str">
        <f>IF(' Análisis de brecha'!AK119="","",' Análisis de brecha'!AK119)</f>
        <v/>
      </c>
      <c r="AG62" s="48" t="str">
        <f>IF(' Análisis de brecha'!AL119="","",' Análisis de brecha'!AL119)</f>
        <v/>
      </c>
      <c r="AH62" s="48" t="str">
        <f>IF(' Análisis de brecha'!AM119="","",' Análisis de brecha'!AM119)</f>
        <v/>
      </c>
      <c r="AI62" s="49" t="str">
        <f>IF(' Análisis de brecha'!AN119="","",' Análisis de brecha'!AN119)</f>
        <v/>
      </c>
    </row>
    <row r="63" spans="2:35" ht="63.75" x14ac:dyDescent="0.2">
      <c r="B63" s="46" t="s">
        <v>24</v>
      </c>
      <c r="C63" s="47" t="str">
        <f>IF(' Análisis de brecha'!H121="","",' Análisis de brecha'!H121)</f>
        <v/>
      </c>
      <c r="D63" s="47" t="str">
        <f>IF(' Análisis de brecha'!I121="","",' Análisis de brecha'!I121)</f>
        <v/>
      </c>
      <c r="E63" s="47" t="str">
        <f>IF(' Análisis de brecha'!J121="","",' Análisis de brecha'!J121)</f>
        <v/>
      </c>
      <c r="F63" s="47" t="str">
        <f>IF(' Análisis de brecha'!K121="","",' Análisis de brecha'!K121)</f>
        <v/>
      </c>
      <c r="G63" s="48" t="str">
        <f>IF(' Análisis de brecha'!L121="","",' Análisis de brecha'!L121)</f>
        <v/>
      </c>
      <c r="H63" s="48" t="str">
        <f>IF(' Análisis de brecha'!M121="","",' Análisis de brecha'!M121)</f>
        <v/>
      </c>
      <c r="I63" s="48" t="str">
        <f>IF(' Análisis de brecha'!N121="","",' Análisis de brecha'!N121)</f>
        <v/>
      </c>
      <c r="J63" s="48" t="str">
        <f>IF(' Análisis de brecha'!O121="","",' Análisis de brecha'!O121)</f>
        <v/>
      </c>
      <c r="K63" s="48" t="str">
        <f>IF(' Análisis de brecha'!P121="","",' Análisis de brecha'!P121)</f>
        <v/>
      </c>
      <c r="L63" s="48" t="str">
        <f>IF(' Análisis de brecha'!Q121="","",' Análisis de brecha'!Q121)</f>
        <v/>
      </c>
      <c r="M63" s="48" t="str">
        <f>IF(' Análisis de brecha'!R121="","",' Análisis de brecha'!R121)</f>
        <v/>
      </c>
      <c r="N63" s="48" t="str">
        <f>IF(' Análisis de brecha'!S121="","",' Análisis de brecha'!S121)</f>
        <v/>
      </c>
      <c r="O63" s="48" t="str">
        <f>IF(' Análisis de brecha'!T121="","",' Análisis de brecha'!T121)</f>
        <v/>
      </c>
      <c r="P63" s="48" t="str">
        <f>IF(' Análisis de brecha'!U121="","",' Análisis de brecha'!U121)</f>
        <v/>
      </c>
      <c r="Q63" s="48" t="str">
        <f>IF(' Análisis de brecha'!V121="","",' Análisis de brecha'!V121)</f>
        <v/>
      </c>
      <c r="R63" s="48" t="str">
        <f>IF(' Análisis de brecha'!W121="","",' Análisis de brecha'!W121)</f>
        <v/>
      </c>
      <c r="S63" s="48" t="str">
        <f>IF(' Análisis de brecha'!X121="","",' Análisis de brecha'!X121)</f>
        <v/>
      </c>
      <c r="T63" s="48" t="str">
        <f>IF(' Análisis de brecha'!Y121="","",' Análisis de brecha'!Y121)</f>
        <v/>
      </c>
      <c r="U63" s="48" t="str">
        <f>IF(' Análisis de brecha'!Z121="","",' Análisis de brecha'!Z121)</f>
        <v/>
      </c>
      <c r="V63" s="48" t="str">
        <f>IF(' Análisis de brecha'!AA121="","",' Análisis de brecha'!AA121)</f>
        <v/>
      </c>
      <c r="W63" s="48" t="str">
        <f>IF(' Análisis de brecha'!AB121="","",' Análisis de brecha'!AB121)</f>
        <v/>
      </c>
      <c r="X63" s="48" t="str">
        <f>IF(' Análisis de brecha'!AC121="","",' Análisis de brecha'!AC121)</f>
        <v/>
      </c>
      <c r="Y63" s="48" t="str">
        <f>IF(' Análisis de brecha'!AD121="","",' Análisis de brecha'!AD121)</f>
        <v/>
      </c>
      <c r="Z63" s="48" t="str">
        <f>IF(' Análisis de brecha'!AE121="","",' Análisis de brecha'!AE121)</f>
        <v/>
      </c>
      <c r="AA63" s="48" t="str">
        <f>IF(' Análisis de brecha'!AF121="","",' Análisis de brecha'!AF121)</f>
        <v/>
      </c>
      <c r="AB63" s="48" t="str">
        <f>IF(' Análisis de brecha'!AG121="","",' Análisis de brecha'!AG121)</f>
        <v/>
      </c>
      <c r="AC63" s="48" t="str">
        <f>IF(' Análisis de brecha'!AH121="","",' Análisis de brecha'!AH121)</f>
        <v/>
      </c>
      <c r="AD63" s="48" t="str">
        <f>IF(' Análisis de brecha'!AI121="","",' Análisis de brecha'!AI121)</f>
        <v/>
      </c>
      <c r="AE63" s="48" t="str">
        <f>IF(' Análisis de brecha'!AJ121="","",' Análisis de brecha'!AJ121)</f>
        <v/>
      </c>
      <c r="AF63" s="48" t="str">
        <f>IF(' Análisis de brecha'!AK121="","",' Análisis de brecha'!AK121)</f>
        <v/>
      </c>
      <c r="AG63" s="48" t="str">
        <f>IF(' Análisis de brecha'!AL121="","",' Análisis de brecha'!AL121)</f>
        <v/>
      </c>
      <c r="AH63" s="48" t="str">
        <f>IF(' Análisis de brecha'!AM121="","",' Análisis de brecha'!AM121)</f>
        <v/>
      </c>
      <c r="AI63" s="49" t="str">
        <f>IF(' Análisis de brecha'!AN121="","",' Análisis de brecha'!AN121)</f>
        <v/>
      </c>
    </row>
    <row r="64" spans="2:35" ht="63.75" x14ac:dyDescent="0.2">
      <c r="B64" s="46" t="s">
        <v>95</v>
      </c>
      <c r="C64" s="47" t="str">
        <f>IF(' Análisis de brecha'!H123="","",' Análisis de brecha'!H123)</f>
        <v/>
      </c>
      <c r="D64" s="47" t="str">
        <f>IF(' Análisis de brecha'!I123="","",' Análisis de brecha'!I123)</f>
        <v/>
      </c>
      <c r="E64" s="47" t="str">
        <f>IF(' Análisis de brecha'!J123="","",' Análisis de brecha'!J123)</f>
        <v/>
      </c>
      <c r="F64" s="47" t="str">
        <f>IF(' Análisis de brecha'!K123="","",' Análisis de brecha'!K123)</f>
        <v/>
      </c>
      <c r="G64" s="48" t="str">
        <f>IF(' Análisis de brecha'!L123="","",' Análisis de brecha'!L123)</f>
        <v/>
      </c>
      <c r="H64" s="48" t="str">
        <f>IF(' Análisis de brecha'!M123="","",' Análisis de brecha'!M123)</f>
        <v/>
      </c>
      <c r="I64" s="48" t="str">
        <f>IF(' Análisis de brecha'!N123="","",' Análisis de brecha'!N123)</f>
        <v/>
      </c>
      <c r="J64" s="48" t="str">
        <f>IF(' Análisis de brecha'!O123="","",' Análisis de brecha'!O123)</f>
        <v/>
      </c>
      <c r="K64" s="48" t="str">
        <f>IF(' Análisis de brecha'!P123="","",' Análisis de brecha'!P123)</f>
        <v/>
      </c>
      <c r="L64" s="48" t="str">
        <f>IF(' Análisis de brecha'!Q123="","",' Análisis de brecha'!Q123)</f>
        <v/>
      </c>
      <c r="M64" s="48" t="str">
        <f>IF(' Análisis de brecha'!R123="","",' Análisis de brecha'!R123)</f>
        <v/>
      </c>
      <c r="N64" s="48" t="str">
        <f>IF(' Análisis de brecha'!S123="","",' Análisis de brecha'!S123)</f>
        <v/>
      </c>
      <c r="O64" s="48" t="str">
        <f>IF(' Análisis de brecha'!T123="","",' Análisis de brecha'!T123)</f>
        <v/>
      </c>
      <c r="P64" s="48" t="str">
        <f>IF(' Análisis de brecha'!U123="","",' Análisis de brecha'!U123)</f>
        <v/>
      </c>
      <c r="Q64" s="48" t="str">
        <f>IF(' Análisis de brecha'!V123="","",' Análisis de brecha'!V123)</f>
        <v/>
      </c>
      <c r="R64" s="48" t="str">
        <f>IF(' Análisis de brecha'!W123="","",' Análisis de brecha'!W123)</f>
        <v/>
      </c>
      <c r="S64" s="48" t="str">
        <f>IF(' Análisis de brecha'!X123="","",' Análisis de brecha'!X123)</f>
        <v/>
      </c>
      <c r="T64" s="48" t="str">
        <f>IF(' Análisis de brecha'!Y123="","",' Análisis de brecha'!Y123)</f>
        <v/>
      </c>
      <c r="U64" s="48" t="str">
        <f>IF(' Análisis de brecha'!Z123="","",' Análisis de brecha'!Z123)</f>
        <v/>
      </c>
      <c r="V64" s="48" t="str">
        <f>IF(' Análisis de brecha'!AA123="","",' Análisis de brecha'!AA123)</f>
        <v/>
      </c>
      <c r="W64" s="48" t="str">
        <f>IF(' Análisis de brecha'!AB123="","",' Análisis de brecha'!AB123)</f>
        <v/>
      </c>
      <c r="X64" s="48" t="str">
        <f>IF(' Análisis de brecha'!AC123="","",' Análisis de brecha'!AC123)</f>
        <v/>
      </c>
      <c r="Y64" s="48" t="str">
        <f>IF(' Análisis de brecha'!AD123="","",' Análisis de brecha'!AD123)</f>
        <v/>
      </c>
      <c r="Z64" s="48" t="str">
        <f>IF(' Análisis de brecha'!AE123="","",' Análisis de brecha'!AE123)</f>
        <v/>
      </c>
      <c r="AA64" s="48" t="str">
        <f>IF(' Análisis de brecha'!AF123="","",' Análisis de brecha'!AF123)</f>
        <v/>
      </c>
      <c r="AB64" s="48" t="str">
        <f>IF(' Análisis de brecha'!AG123="","",' Análisis de brecha'!AG123)</f>
        <v/>
      </c>
      <c r="AC64" s="48" t="str">
        <f>IF(' Análisis de brecha'!AH123="","",' Análisis de brecha'!AH123)</f>
        <v/>
      </c>
      <c r="AD64" s="48" t="str">
        <f>IF(' Análisis de brecha'!AI123="","",' Análisis de brecha'!AI123)</f>
        <v/>
      </c>
      <c r="AE64" s="48" t="str">
        <f>IF(' Análisis de brecha'!AJ123="","",' Análisis de brecha'!AJ123)</f>
        <v/>
      </c>
      <c r="AF64" s="48" t="str">
        <f>IF(' Análisis de brecha'!AK123="","",' Análisis de brecha'!AK123)</f>
        <v/>
      </c>
      <c r="AG64" s="48" t="str">
        <f>IF(' Análisis de brecha'!AL123="","",' Análisis de brecha'!AL123)</f>
        <v/>
      </c>
      <c r="AH64" s="48" t="str">
        <f>IF(' Análisis de brecha'!AM123="","",' Análisis de brecha'!AM123)</f>
        <v/>
      </c>
      <c r="AI64" s="49" t="str">
        <f>IF(' Análisis de brecha'!AN123="","",' Análisis de brecha'!AN123)</f>
        <v/>
      </c>
    </row>
    <row r="65" spans="2:35" ht="63.75" x14ac:dyDescent="0.2">
      <c r="B65" s="46" t="s">
        <v>96</v>
      </c>
      <c r="C65" s="47" t="str">
        <f>IF(' Análisis de brecha'!H125="","",' Análisis de brecha'!H125)</f>
        <v/>
      </c>
      <c r="D65" s="47" t="str">
        <f>IF(' Análisis de brecha'!I125="","",' Análisis de brecha'!I125)</f>
        <v/>
      </c>
      <c r="E65" s="47" t="str">
        <f>IF(' Análisis de brecha'!J125="","",' Análisis de brecha'!J125)</f>
        <v/>
      </c>
      <c r="F65" s="47" t="str">
        <f>IF(' Análisis de brecha'!K125="","",' Análisis de brecha'!K125)</f>
        <v/>
      </c>
      <c r="G65" s="48" t="str">
        <f>IF(' Análisis de brecha'!L125="","",' Análisis de brecha'!L125)</f>
        <v/>
      </c>
      <c r="H65" s="48" t="str">
        <f>IF(' Análisis de brecha'!M125="","",' Análisis de brecha'!M125)</f>
        <v/>
      </c>
      <c r="I65" s="48" t="str">
        <f>IF(' Análisis de brecha'!N125="","",' Análisis de brecha'!N125)</f>
        <v/>
      </c>
      <c r="J65" s="48" t="str">
        <f>IF(' Análisis de brecha'!O125="","",' Análisis de brecha'!O125)</f>
        <v/>
      </c>
      <c r="K65" s="48" t="str">
        <f>IF(' Análisis de brecha'!P125="","",' Análisis de brecha'!P125)</f>
        <v/>
      </c>
      <c r="L65" s="48" t="str">
        <f>IF(' Análisis de brecha'!Q125="","",' Análisis de brecha'!Q125)</f>
        <v/>
      </c>
      <c r="M65" s="48" t="str">
        <f>IF(' Análisis de brecha'!R125="","",' Análisis de brecha'!R125)</f>
        <v/>
      </c>
      <c r="N65" s="48" t="str">
        <f>IF(' Análisis de brecha'!S125="","",' Análisis de brecha'!S125)</f>
        <v/>
      </c>
      <c r="O65" s="48" t="str">
        <f>IF(' Análisis de brecha'!T125="","",' Análisis de brecha'!T125)</f>
        <v/>
      </c>
      <c r="P65" s="48" t="str">
        <f>IF(' Análisis de brecha'!U125="","",' Análisis de brecha'!U125)</f>
        <v/>
      </c>
      <c r="Q65" s="48" t="str">
        <f>IF(' Análisis de brecha'!V125="","",' Análisis de brecha'!V125)</f>
        <v/>
      </c>
      <c r="R65" s="48" t="str">
        <f>IF(' Análisis de brecha'!W125="","",' Análisis de brecha'!W125)</f>
        <v/>
      </c>
      <c r="S65" s="48" t="str">
        <f>IF(' Análisis de brecha'!X125="","",' Análisis de brecha'!X125)</f>
        <v/>
      </c>
      <c r="T65" s="48" t="str">
        <f>IF(' Análisis de brecha'!Y125="","",' Análisis de brecha'!Y125)</f>
        <v/>
      </c>
      <c r="U65" s="48" t="str">
        <f>IF(' Análisis de brecha'!Z125="","",' Análisis de brecha'!Z125)</f>
        <v/>
      </c>
      <c r="V65" s="48" t="str">
        <f>IF(' Análisis de brecha'!AA125="","",' Análisis de brecha'!AA125)</f>
        <v/>
      </c>
      <c r="W65" s="48" t="str">
        <f>IF(' Análisis de brecha'!AB125="","",' Análisis de brecha'!AB125)</f>
        <v/>
      </c>
      <c r="X65" s="48" t="str">
        <f>IF(' Análisis de brecha'!AC125="","",' Análisis de brecha'!AC125)</f>
        <v/>
      </c>
      <c r="Y65" s="48" t="str">
        <f>IF(' Análisis de brecha'!AD125="","",' Análisis de brecha'!AD125)</f>
        <v/>
      </c>
      <c r="Z65" s="48" t="str">
        <f>IF(' Análisis de brecha'!AE125="","",' Análisis de brecha'!AE125)</f>
        <v/>
      </c>
      <c r="AA65" s="48" t="str">
        <f>IF(' Análisis de brecha'!AF125="","",' Análisis de brecha'!AF125)</f>
        <v/>
      </c>
      <c r="AB65" s="48" t="str">
        <f>IF(' Análisis de brecha'!AG125="","",' Análisis de brecha'!AG125)</f>
        <v/>
      </c>
      <c r="AC65" s="48" t="str">
        <f>IF(' Análisis de brecha'!AH125="","",' Análisis de brecha'!AH125)</f>
        <v/>
      </c>
      <c r="AD65" s="48" t="str">
        <f>IF(' Análisis de brecha'!AI125="","",' Análisis de brecha'!AI125)</f>
        <v/>
      </c>
      <c r="AE65" s="48" t="str">
        <f>IF(' Análisis de brecha'!AJ125="","",' Análisis de brecha'!AJ125)</f>
        <v/>
      </c>
      <c r="AF65" s="48" t="str">
        <f>IF(' Análisis de brecha'!AK125="","",' Análisis de brecha'!AK125)</f>
        <v/>
      </c>
      <c r="AG65" s="48" t="str">
        <f>IF(' Análisis de brecha'!AL125="","",' Análisis de brecha'!AL125)</f>
        <v/>
      </c>
      <c r="AH65" s="48" t="str">
        <f>IF(' Análisis de brecha'!AM125="","",' Análisis de brecha'!AM125)</f>
        <v/>
      </c>
      <c r="AI65" s="49" t="str">
        <f>IF(' Análisis de brecha'!AN125="","",' Análisis de brecha'!AN125)</f>
        <v/>
      </c>
    </row>
    <row r="66" spans="2:35" ht="102.75" thickBot="1" x14ac:dyDescent="0.25">
      <c r="B66" s="50" t="s">
        <v>97</v>
      </c>
      <c r="C66" s="51" t="str">
        <f>IF(' Análisis de brecha'!H127="","",' Análisis de brecha'!H127)</f>
        <v/>
      </c>
      <c r="D66" s="51" t="str">
        <f>IF(' Análisis de brecha'!I127="","",' Análisis de brecha'!I127)</f>
        <v/>
      </c>
      <c r="E66" s="51" t="str">
        <f>IF(' Análisis de brecha'!J127="","",' Análisis de brecha'!J127)</f>
        <v/>
      </c>
      <c r="F66" s="51" t="str">
        <f>IF(' Análisis de brecha'!K127="","",' Análisis de brecha'!K127)</f>
        <v/>
      </c>
      <c r="G66" s="52" t="str">
        <f>IF(' Análisis de brecha'!L127="","",' Análisis de brecha'!L127)</f>
        <v/>
      </c>
      <c r="H66" s="52" t="str">
        <f>IF(' Análisis de brecha'!M127="","",' Análisis de brecha'!M127)</f>
        <v/>
      </c>
      <c r="I66" s="52" t="str">
        <f>IF(' Análisis de brecha'!N127="","",' Análisis de brecha'!N127)</f>
        <v/>
      </c>
      <c r="J66" s="52" t="str">
        <f>IF(' Análisis de brecha'!O127="","",' Análisis de brecha'!O127)</f>
        <v/>
      </c>
      <c r="K66" s="52" t="str">
        <f>IF(' Análisis de brecha'!P127="","",' Análisis de brecha'!P127)</f>
        <v/>
      </c>
      <c r="L66" s="52" t="str">
        <f>IF(' Análisis de brecha'!Q127="","",' Análisis de brecha'!Q127)</f>
        <v/>
      </c>
      <c r="M66" s="52" t="str">
        <f>IF(' Análisis de brecha'!R127="","",' Análisis de brecha'!R127)</f>
        <v/>
      </c>
      <c r="N66" s="52" t="str">
        <f>IF(' Análisis de brecha'!S127="","",' Análisis de brecha'!S127)</f>
        <v/>
      </c>
      <c r="O66" s="52" t="str">
        <f>IF(' Análisis de brecha'!T127="","",' Análisis de brecha'!T127)</f>
        <v/>
      </c>
      <c r="P66" s="52" t="str">
        <f>IF(' Análisis de brecha'!U127="","",' Análisis de brecha'!U127)</f>
        <v/>
      </c>
      <c r="Q66" s="52" t="str">
        <f>IF(' Análisis de brecha'!V127="","",' Análisis de brecha'!V127)</f>
        <v/>
      </c>
      <c r="R66" s="52" t="str">
        <f>IF(' Análisis de brecha'!W127="","",' Análisis de brecha'!W127)</f>
        <v/>
      </c>
      <c r="S66" s="52" t="str">
        <f>IF(' Análisis de brecha'!X127="","",' Análisis de brecha'!X127)</f>
        <v/>
      </c>
      <c r="T66" s="52" t="str">
        <f>IF(' Análisis de brecha'!Y127="","",' Análisis de brecha'!Y127)</f>
        <v/>
      </c>
      <c r="U66" s="52" t="str">
        <f>IF(' Análisis de brecha'!Z127="","",' Análisis de brecha'!Z127)</f>
        <v/>
      </c>
      <c r="V66" s="52" t="str">
        <f>IF(' Análisis de brecha'!AA127="","",' Análisis de brecha'!AA127)</f>
        <v/>
      </c>
      <c r="W66" s="52" t="str">
        <f>IF(' Análisis de brecha'!AB127="","",' Análisis de brecha'!AB127)</f>
        <v/>
      </c>
      <c r="X66" s="52" t="str">
        <f>IF(' Análisis de brecha'!AC127="","",' Análisis de brecha'!AC127)</f>
        <v/>
      </c>
      <c r="Y66" s="52" t="str">
        <f>IF(' Análisis de brecha'!AD127="","",' Análisis de brecha'!AD127)</f>
        <v/>
      </c>
      <c r="Z66" s="52" t="str">
        <f>IF(' Análisis de brecha'!AE127="","",' Análisis de brecha'!AE127)</f>
        <v/>
      </c>
      <c r="AA66" s="52" t="str">
        <f>IF(' Análisis de brecha'!AF127="","",' Análisis de brecha'!AF127)</f>
        <v/>
      </c>
      <c r="AB66" s="52" t="str">
        <f>IF(' Análisis de brecha'!AG127="","",' Análisis de brecha'!AG127)</f>
        <v/>
      </c>
      <c r="AC66" s="52" t="str">
        <f>IF(' Análisis de brecha'!AH127="","",' Análisis de brecha'!AH127)</f>
        <v/>
      </c>
      <c r="AD66" s="52" t="str">
        <f>IF(' Análisis de brecha'!AI127="","",' Análisis de brecha'!AI127)</f>
        <v/>
      </c>
      <c r="AE66" s="52" t="str">
        <f>IF(' Análisis de brecha'!AJ127="","",' Análisis de brecha'!AJ127)</f>
        <v/>
      </c>
      <c r="AF66" s="52" t="str">
        <f>IF(' Análisis de brecha'!AK127="","",' Análisis de brecha'!AK127)</f>
        <v/>
      </c>
      <c r="AG66" s="52" t="str">
        <f>IF(' Análisis de brecha'!AL127="","",' Análisis de brecha'!AL127)</f>
        <v/>
      </c>
      <c r="AH66" s="52" t="str">
        <f>IF(' Análisis de brecha'!AM127="","",' Análisis de brecha'!AM127)</f>
        <v/>
      </c>
      <c r="AI66" s="53" t="str">
        <f>IF(' Análisis de brecha'!AN127="","",' Análisis de brecha'!AN127)</f>
        <v/>
      </c>
    </row>
    <row r="67" spans="2:35" ht="18.75" thickBot="1" x14ac:dyDescent="0.25">
      <c r="B67" s="72" t="s">
        <v>129</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4"/>
    </row>
    <row r="68" spans="2:35" ht="13.5" thickBot="1" x14ac:dyDescent="0.25">
      <c r="B68" s="75" t="s">
        <v>107</v>
      </c>
      <c r="C68" s="76"/>
      <c r="D68" s="76"/>
      <c r="E68" s="76"/>
      <c r="F68" s="76"/>
      <c r="G68" s="61">
        <v>2017</v>
      </c>
      <c r="H68" s="61"/>
      <c r="I68" s="61"/>
      <c r="J68" s="61"/>
      <c r="K68" s="61"/>
      <c r="L68" s="61">
        <v>2018</v>
      </c>
      <c r="M68" s="61"/>
      <c r="N68" s="61"/>
      <c r="O68" s="61"/>
      <c r="P68" s="61"/>
      <c r="Q68" s="61"/>
      <c r="R68" s="61"/>
      <c r="S68" s="61"/>
      <c r="T68" s="61"/>
      <c r="U68" s="61"/>
      <c r="V68" s="61"/>
      <c r="W68" s="61"/>
      <c r="X68" s="61">
        <v>2019</v>
      </c>
      <c r="Y68" s="61"/>
      <c r="Z68" s="61"/>
      <c r="AA68" s="61"/>
      <c r="AB68" s="61"/>
      <c r="AC68" s="61"/>
      <c r="AD68" s="61"/>
      <c r="AE68" s="61"/>
      <c r="AF68" s="61"/>
      <c r="AG68" s="61"/>
      <c r="AH68" s="61"/>
      <c r="AI68" s="62"/>
    </row>
    <row r="69" spans="2:35" ht="51" x14ac:dyDescent="0.2">
      <c r="B69" s="63" t="s">
        <v>217</v>
      </c>
      <c r="C69" s="64"/>
      <c r="D69" s="44" t="s">
        <v>56</v>
      </c>
      <c r="E69" s="44" t="s">
        <v>85</v>
      </c>
      <c r="F69" s="44" t="s">
        <v>130</v>
      </c>
      <c r="G69" s="58" t="str">
        <f>' Análisis de brecha'!L136</f>
        <v>Ago</v>
      </c>
      <c r="H69" s="58" t="str">
        <f>' Análisis de brecha'!M136</f>
        <v>Sep</v>
      </c>
      <c r="I69" s="58" t="str">
        <f>' Análisis de brecha'!N136</f>
        <v>Oct</v>
      </c>
      <c r="J69" s="58" t="str">
        <f>' Análisis de brecha'!O136</f>
        <v>Nov</v>
      </c>
      <c r="K69" s="58" t="str">
        <f>' Análisis de brecha'!P136</f>
        <v>Dic</v>
      </c>
      <c r="L69" s="58" t="str">
        <f>' Análisis de brecha'!Q136</f>
        <v>Ene</v>
      </c>
      <c r="M69" s="58" t="str">
        <f>' Análisis de brecha'!R136</f>
        <v>Feb</v>
      </c>
      <c r="N69" s="58" t="str">
        <f>' Análisis de brecha'!S136</f>
        <v>Mar</v>
      </c>
      <c r="O69" s="58" t="str">
        <f>' Análisis de brecha'!T136</f>
        <v>Abr</v>
      </c>
      <c r="P69" s="58" t="str">
        <f>' Análisis de brecha'!U136</f>
        <v>May</v>
      </c>
      <c r="Q69" s="58" t="str">
        <f>' Análisis de brecha'!V136</f>
        <v>Jun</v>
      </c>
      <c r="R69" s="58" t="str">
        <f>' Análisis de brecha'!W136</f>
        <v>Jul</v>
      </c>
      <c r="S69" s="58" t="str">
        <f>' Análisis de brecha'!X136</f>
        <v>Ago</v>
      </c>
      <c r="T69" s="58" t="str">
        <f>' Análisis de brecha'!Y136</f>
        <v>Sep</v>
      </c>
      <c r="U69" s="58" t="str">
        <f>' Análisis de brecha'!Z136</f>
        <v>Oct</v>
      </c>
      <c r="V69" s="58" t="str">
        <f>' Análisis de brecha'!AA136</f>
        <v>Nov</v>
      </c>
      <c r="W69" s="58" t="str">
        <f>' Análisis de brecha'!AB136</f>
        <v>Dic</v>
      </c>
      <c r="X69" s="58" t="str">
        <f>' Análisis de brecha'!AC136</f>
        <v>Ene</v>
      </c>
      <c r="Y69" s="58" t="str">
        <f>' Análisis de brecha'!AD136</f>
        <v>Feb</v>
      </c>
      <c r="Z69" s="58" t="str">
        <f>' Análisis de brecha'!AE136</f>
        <v>Mar</v>
      </c>
      <c r="AA69" s="58" t="str">
        <f>' Análisis de brecha'!AF136</f>
        <v>Abr</v>
      </c>
      <c r="AB69" s="58" t="str">
        <f>' Análisis de brecha'!AG136</f>
        <v>May</v>
      </c>
      <c r="AC69" s="58" t="str">
        <f>' Análisis de brecha'!AH136</f>
        <v>Jun</v>
      </c>
      <c r="AD69" s="58" t="str">
        <f>' Análisis de brecha'!AI136</f>
        <v>Jul</v>
      </c>
      <c r="AE69" s="58" t="str">
        <f>' Análisis de brecha'!AJ136</f>
        <v>Ago</v>
      </c>
      <c r="AF69" s="58" t="str">
        <f>' Análisis de brecha'!AK136</f>
        <v>Sep</v>
      </c>
      <c r="AG69" s="58" t="str">
        <f>' Análisis de brecha'!AL136</f>
        <v>Oct</v>
      </c>
      <c r="AH69" s="58" t="str">
        <f>' Análisis de brecha'!AM136</f>
        <v>Nov</v>
      </c>
      <c r="AI69" s="45" t="str">
        <f>' Análisis de brecha'!AN136</f>
        <v>Dic</v>
      </c>
    </row>
    <row r="70" spans="2:35" ht="89.25" x14ac:dyDescent="0.2">
      <c r="B70" s="46" t="s">
        <v>25</v>
      </c>
      <c r="C70" s="47" t="str">
        <f>IF(' Análisis de brecha'!H137="","",' Análisis de brecha'!H137)</f>
        <v/>
      </c>
      <c r="D70" s="47" t="str">
        <f>IF(' Análisis de brecha'!I137="","",' Análisis de brecha'!I137)</f>
        <v/>
      </c>
      <c r="E70" s="47" t="str">
        <f>IF(' Análisis de brecha'!J137="","",' Análisis de brecha'!J137)</f>
        <v/>
      </c>
      <c r="F70" s="47" t="str">
        <f>IF(' Análisis de brecha'!K137="","",' Análisis de brecha'!K137)</f>
        <v/>
      </c>
      <c r="G70" s="48" t="str">
        <f>IF(' Análisis de brecha'!L137="","",' Análisis de brecha'!L137)</f>
        <v/>
      </c>
      <c r="H70" s="48" t="str">
        <f>IF(' Análisis de brecha'!M137="","",' Análisis de brecha'!M137)</f>
        <v/>
      </c>
      <c r="I70" s="48" t="str">
        <f>IF(' Análisis de brecha'!N137="","",' Análisis de brecha'!N137)</f>
        <v/>
      </c>
      <c r="J70" s="48" t="str">
        <f>IF(' Análisis de brecha'!O137="","",' Análisis de brecha'!O137)</f>
        <v/>
      </c>
      <c r="K70" s="48" t="str">
        <f>IF(' Análisis de brecha'!P137="","",' Análisis de brecha'!P137)</f>
        <v/>
      </c>
      <c r="L70" s="48" t="str">
        <f>IF(' Análisis de brecha'!Q137="","",' Análisis de brecha'!Q137)</f>
        <v/>
      </c>
      <c r="M70" s="48" t="str">
        <f>IF(' Análisis de brecha'!R137="","",' Análisis de brecha'!R137)</f>
        <v/>
      </c>
      <c r="N70" s="48" t="str">
        <f>IF(' Análisis de brecha'!S137="","",' Análisis de brecha'!S137)</f>
        <v/>
      </c>
      <c r="O70" s="48" t="str">
        <f>IF(' Análisis de brecha'!T137="","",' Análisis de brecha'!T137)</f>
        <v/>
      </c>
      <c r="P70" s="48" t="str">
        <f>IF(' Análisis de brecha'!U137="","",' Análisis de brecha'!U137)</f>
        <v/>
      </c>
      <c r="Q70" s="48" t="str">
        <f>IF(' Análisis de brecha'!V137="","",' Análisis de brecha'!V137)</f>
        <v/>
      </c>
      <c r="R70" s="48" t="str">
        <f>IF(' Análisis de brecha'!W137="","",' Análisis de brecha'!W137)</f>
        <v/>
      </c>
      <c r="S70" s="48" t="str">
        <f>IF(' Análisis de brecha'!X137="","",' Análisis de brecha'!X137)</f>
        <v/>
      </c>
      <c r="T70" s="48" t="str">
        <f>IF(' Análisis de brecha'!Y137="","",' Análisis de brecha'!Y137)</f>
        <v/>
      </c>
      <c r="U70" s="48" t="str">
        <f>IF(' Análisis de brecha'!Z137="","",' Análisis de brecha'!Z137)</f>
        <v/>
      </c>
      <c r="V70" s="48" t="str">
        <f>IF(' Análisis de brecha'!AA137="","",' Análisis de brecha'!AA137)</f>
        <v/>
      </c>
      <c r="W70" s="48" t="str">
        <f>IF(' Análisis de brecha'!AB137="","",' Análisis de brecha'!AB137)</f>
        <v/>
      </c>
      <c r="X70" s="48" t="str">
        <f>IF(' Análisis de brecha'!AC137="","",' Análisis de brecha'!AC137)</f>
        <v/>
      </c>
      <c r="Y70" s="48" t="str">
        <f>IF(' Análisis de brecha'!AD137="","",' Análisis de brecha'!AD137)</f>
        <v/>
      </c>
      <c r="Z70" s="48" t="str">
        <f>IF(' Análisis de brecha'!AE137="","",' Análisis de brecha'!AE137)</f>
        <v/>
      </c>
      <c r="AA70" s="48" t="str">
        <f>IF(' Análisis de brecha'!AF137="","",' Análisis de brecha'!AF137)</f>
        <v/>
      </c>
      <c r="AB70" s="48" t="str">
        <f>IF(' Análisis de brecha'!AG137="","",' Análisis de brecha'!AG137)</f>
        <v/>
      </c>
      <c r="AC70" s="48" t="str">
        <f>IF(' Análisis de brecha'!AH137="","",' Análisis de brecha'!AH137)</f>
        <v/>
      </c>
      <c r="AD70" s="48" t="str">
        <f>IF(' Análisis de brecha'!AI137="","",' Análisis de brecha'!AI137)</f>
        <v/>
      </c>
      <c r="AE70" s="48" t="str">
        <f>IF(' Análisis de brecha'!AJ137="","",' Análisis de brecha'!AJ137)</f>
        <v/>
      </c>
      <c r="AF70" s="48" t="str">
        <f>IF(' Análisis de brecha'!AK137="","",' Análisis de brecha'!AK137)</f>
        <v/>
      </c>
      <c r="AG70" s="48" t="str">
        <f>IF(' Análisis de brecha'!AL137="","",' Análisis de brecha'!AL137)</f>
        <v/>
      </c>
      <c r="AH70" s="48" t="str">
        <f>IF(' Análisis de brecha'!AM137="","",' Análisis de brecha'!AM137)</f>
        <v/>
      </c>
      <c r="AI70" s="49" t="str">
        <f>IF(' Análisis de brecha'!AN137="","",' Análisis de brecha'!AN137)</f>
        <v/>
      </c>
    </row>
    <row r="71" spans="2:35" ht="89.25" x14ac:dyDescent="0.2">
      <c r="B71" s="46" t="s">
        <v>26</v>
      </c>
      <c r="C71" s="47" t="str">
        <f>IF(' Análisis de brecha'!H139="","",' Análisis de brecha'!H139)</f>
        <v/>
      </c>
      <c r="D71" s="47" t="str">
        <f>IF(' Análisis de brecha'!I139="","",' Análisis de brecha'!I139)</f>
        <v/>
      </c>
      <c r="E71" s="47" t="str">
        <f>IF(' Análisis de brecha'!J139="","",' Análisis de brecha'!J139)</f>
        <v/>
      </c>
      <c r="F71" s="47" t="str">
        <f>IF(' Análisis de brecha'!K139="","",' Análisis de brecha'!K139)</f>
        <v/>
      </c>
      <c r="G71" s="48" t="str">
        <f>IF(' Análisis de brecha'!L139="","",' Análisis de brecha'!L139)</f>
        <v/>
      </c>
      <c r="H71" s="48" t="str">
        <f>IF(' Análisis de brecha'!M139="","",' Análisis de brecha'!M139)</f>
        <v/>
      </c>
      <c r="I71" s="48" t="str">
        <f>IF(' Análisis de brecha'!N139="","",' Análisis de brecha'!N139)</f>
        <v/>
      </c>
      <c r="J71" s="48" t="str">
        <f>IF(' Análisis de brecha'!O139="","",' Análisis de brecha'!O139)</f>
        <v/>
      </c>
      <c r="K71" s="48" t="str">
        <f>IF(' Análisis de brecha'!P139="","",' Análisis de brecha'!P139)</f>
        <v/>
      </c>
      <c r="L71" s="48" t="str">
        <f>IF(' Análisis de brecha'!Q139="","",' Análisis de brecha'!Q139)</f>
        <v/>
      </c>
      <c r="M71" s="48" t="str">
        <f>IF(' Análisis de brecha'!R139="","",' Análisis de brecha'!R139)</f>
        <v/>
      </c>
      <c r="N71" s="48" t="str">
        <f>IF(' Análisis de brecha'!S139="","",' Análisis de brecha'!S139)</f>
        <v/>
      </c>
      <c r="O71" s="48" t="str">
        <f>IF(' Análisis de brecha'!T139="","",' Análisis de brecha'!T139)</f>
        <v/>
      </c>
      <c r="P71" s="48" t="str">
        <f>IF(' Análisis de brecha'!U139="","",' Análisis de brecha'!U139)</f>
        <v/>
      </c>
      <c r="Q71" s="48" t="str">
        <f>IF(' Análisis de brecha'!V139="","",' Análisis de brecha'!V139)</f>
        <v/>
      </c>
      <c r="R71" s="48" t="str">
        <f>IF(' Análisis de brecha'!W139="","",' Análisis de brecha'!W139)</f>
        <v/>
      </c>
      <c r="S71" s="48" t="str">
        <f>IF(' Análisis de brecha'!X139="","",' Análisis de brecha'!X139)</f>
        <v/>
      </c>
      <c r="T71" s="48" t="str">
        <f>IF(' Análisis de brecha'!Y139="","",' Análisis de brecha'!Y139)</f>
        <v/>
      </c>
      <c r="U71" s="48" t="str">
        <f>IF(' Análisis de brecha'!Z139="","",' Análisis de brecha'!Z139)</f>
        <v/>
      </c>
      <c r="V71" s="48" t="str">
        <f>IF(' Análisis de brecha'!AA139="","",' Análisis de brecha'!AA139)</f>
        <v/>
      </c>
      <c r="W71" s="48" t="str">
        <f>IF(' Análisis de brecha'!AB139="","",' Análisis de brecha'!AB139)</f>
        <v/>
      </c>
      <c r="X71" s="48" t="str">
        <f>IF(' Análisis de brecha'!AC139="","",' Análisis de brecha'!AC139)</f>
        <v/>
      </c>
      <c r="Y71" s="48" t="str">
        <f>IF(' Análisis de brecha'!AD139="","",' Análisis de brecha'!AD139)</f>
        <v/>
      </c>
      <c r="Z71" s="48" t="str">
        <f>IF(' Análisis de brecha'!AE139="","",' Análisis de brecha'!AE139)</f>
        <v/>
      </c>
      <c r="AA71" s="48" t="str">
        <f>IF(' Análisis de brecha'!AF139="","",' Análisis de brecha'!AF139)</f>
        <v/>
      </c>
      <c r="AB71" s="48" t="str">
        <f>IF(' Análisis de brecha'!AG139="","",' Análisis de brecha'!AG139)</f>
        <v/>
      </c>
      <c r="AC71" s="48" t="str">
        <f>IF(' Análisis de brecha'!AH139="","",' Análisis de brecha'!AH139)</f>
        <v/>
      </c>
      <c r="AD71" s="48" t="str">
        <f>IF(' Análisis de brecha'!AI139="","",' Análisis de brecha'!AI139)</f>
        <v/>
      </c>
      <c r="AE71" s="48" t="str">
        <f>IF(' Análisis de brecha'!AJ139="","",' Análisis de brecha'!AJ139)</f>
        <v/>
      </c>
      <c r="AF71" s="48" t="str">
        <f>IF(' Análisis de brecha'!AK139="","",' Análisis de brecha'!AK139)</f>
        <v/>
      </c>
      <c r="AG71" s="48" t="str">
        <f>IF(' Análisis de brecha'!AL139="","",' Análisis de brecha'!AL139)</f>
        <v/>
      </c>
      <c r="AH71" s="48" t="str">
        <f>IF(' Análisis de brecha'!AM139="","",' Análisis de brecha'!AM139)</f>
        <v/>
      </c>
      <c r="AI71" s="49" t="str">
        <f>IF(' Análisis de brecha'!AN139="","",' Análisis de brecha'!AN139)</f>
        <v/>
      </c>
    </row>
    <row r="72" spans="2:35" ht="89.25" x14ac:dyDescent="0.2">
      <c r="B72" s="46" t="s">
        <v>27</v>
      </c>
      <c r="C72" s="47" t="str">
        <f>IF(' Análisis de brecha'!H141="","",' Análisis de brecha'!H141)</f>
        <v/>
      </c>
      <c r="D72" s="47" t="str">
        <f>IF(' Análisis de brecha'!I141="","",' Análisis de brecha'!I141)</f>
        <v/>
      </c>
      <c r="E72" s="47" t="str">
        <f>IF(' Análisis de brecha'!J141="","",' Análisis de brecha'!J141)</f>
        <v/>
      </c>
      <c r="F72" s="47" t="str">
        <f>IF(' Análisis de brecha'!K141="","",' Análisis de brecha'!K141)</f>
        <v/>
      </c>
      <c r="G72" s="48" t="str">
        <f>IF(' Análisis de brecha'!L141="","",' Análisis de brecha'!L141)</f>
        <v/>
      </c>
      <c r="H72" s="48" t="str">
        <f>IF(' Análisis de brecha'!M141="","",' Análisis de brecha'!M141)</f>
        <v/>
      </c>
      <c r="I72" s="48" t="str">
        <f>IF(' Análisis de brecha'!N141="","",' Análisis de brecha'!N141)</f>
        <v/>
      </c>
      <c r="J72" s="48" t="str">
        <f>IF(' Análisis de brecha'!O141="","",' Análisis de brecha'!O141)</f>
        <v/>
      </c>
      <c r="K72" s="48" t="str">
        <f>IF(' Análisis de brecha'!P141="","",' Análisis de brecha'!P141)</f>
        <v/>
      </c>
      <c r="L72" s="48" t="str">
        <f>IF(' Análisis de brecha'!Q141="","",' Análisis de brecha'!Q141)</f>
        <v/>
      </c>
      <c r="M72" s="48" t="str">
        <f>IF(' Análisis de brecha'!R141="","",' Análisis de brecha'!R141)</f>
        <v/>
      </c>
      <c r="N72" s="48" t="str">
        <f>IF(' Análisis de brecha'!S141="","",' Análisis de brecha'!S141)</f>
        <v/>
      </c>
      <c r="O72" s="48" t="str">
        <f>IF(' Análisis de brecha'!T141="","",' Análisis de brecha'!T141)</f>
        <v/>
      </c>
      <c r="P72" s="48" t="str">
        <f>IF(' Análisis de brecha'!U141="","",' Análisis de brecha'!U141)</f>
        <v/>
      </c>
      <c r="Q72" s="48" t="str">
        <f>IF(' Análisis de brecha'!V141="","",' Análisis de brecha'!V141)</f>
        <v/>
      </c>
      <c r="R72" s="48" t="str">
        <f>IF(' Análisis de brecha'!W141="","",' Análisis de brecha'!W141)</f>
        <v/>
      </c>
      <c r="S72" s="48" t="str">
        <f>IF(' Análisis de brecha'!X141="","",' Análisis de brecha'!X141)</f>
        <v/>
      </c>
      <c r="T72" s="48" t="str">
        <f>IF(' Análisis de brecha'!Y141="","",' Análisis de brecha'!Y141)</f>
        <v/>
      </c>
      <c r="U72" s="48" t="str">
        <f>IF(' Análisis de brecha'!Z141="","",' Análisis de brecha'!Z141)</f>
        <v/>
      </c>
      <c r="V72" s="48" t="str">
        <f>IF(' Análisis de brecha'!AA141="","",' Análisis de brecha'!AA141)</f>
        <v/>
      </c>
      <c r="W72" s="48" t="str">
        <f>IF(' Análisis de brecha'!AB141="","",' Análisis de brecha'!AB141)</f>
        <v/>
      </c>
      <c r="X72" s="48" t="str">
        <f>IF(' Análisis de brecha'!AC141="","",' Análisis de brecha'!AC141)</f>
        <v/>
      </c>
      <c r="Y72" s="48" t="str">
        <f>IF(' Análisis de brecha'!AD141="","",' Análisis de brecha'!AD141)</f>
        <v/>
      </c>
      <c r="Z72" s="48" t="str">
        <f>IF(' Análisis de brecha'!AE141="","",' Análisis de brecha'!AE141)</f>
        <v/>
      </c>
      <c r="AA72" s="48" t="str">
        <f>IF(' Análisis de brecha'!AF141="","",' Análisis de brecha'!AF141)</f>
        <v/>
      </c>
      <c r="AB72" s="48" t="str">
        <f>IF(' Análisis de brecha'!AG141="","",' Análisis de brecha'!AG141)</f>
        <v/>
      </c>
      <c r="AC72" s="48" t="str">
        <f>IF(' Análisis de brecha'!AH141="","",' Análisis de brecha'!AH141)</f>
        <v/>
      </c>
      <c r="AD72" s="48" t="str">
        <f>IF(' Análisis de brecha'!AI141="","",' Análisis de brecha'!AI141)</f>
        <v/>
      </c>
      <c r="AE72" s="48" t="str">
        <f>IF(' Análisis de brecha'!AJ141="","",' Análisis de brecha'!AJ141)</f>
        <v/>
      </c>
      <c r="AF72" s="48" t="str">
        <f>IF(' Análisis de brecha'!AK141="","",' Análisis de brecha'!AK141)</f>
        <v/>
      </c>
      <c r="AG72" s="48" t="str">
        <f>IF(' Análisis de brecha'!AL141="","",' Análisis de brecha'!AL141)</f>
        <v/>
      </c>
      <c r="AH72" s="48" t="str">
        <f>IF(' Análisis de brecha'!AM141="","",' Análisis de brecha'!AM141)</f>
        <v/>
      </c>
      <c r="AI72" s="49" t="str">
        <f>IF(' Análisis de brecha'!AN141="","",' Análisis de brecha'!AN141)</f>
        <v/>
      </c>
    </row>
    <row r="73" spans="2:35" ht="51" x14ac:dyDescent="0.2">
      <c r="B73" s="46" t="s">
        <v>28</v>
      </c>
      <c r="C73" s="47" t="str">
        <f>IF(' Análisis de brecha'!H143="","",' Análisis de brecha'!H143)</f>
        <v/>
      </c>
      <c r="D73" s="47" t="str">
        <f>IF(' Análisis de brecha'!I143="","",' Análisis de brecha'!I143)</f>
        <v/>
      </c>
      <c r="E73" s="47" t="str">
        <f>IF(' Análisis de brecha'!J143="","",' Análisis de brecha'!J143)</f>
        <v/>
      </c>
      <c r="F73" s="47" t="str">
        <f>IF(' Análisis de brecha'!K143="","",' Análisis de brecha'!K143)</f>
        <v/>
      </c>
      <c r="G73" s="48" t="str">
        <f>IF(' Análisis de brecha'!L143="","",' Análisis de brecha'!L143)</f>
        <v/>
      </c>
      <c r="H73" s="48" t="str">
        <f>IF(' Análisis de brecha'!M143="","",' Análisis de brecha'!M143)</f>
        <v/>
      </c>
      <c r="I73" s="48" t="str">
        <f>IF(' Análisis de brecha'!N143="","",' Análisis de brecha'!N143)</f>
        <v/>
      </c>
      <c r="J73" s="48" t="str">
        <f>IF(' Análisis de brecha'!O143="","",' Análisis de brecha'!O143)</f>
        <v/>
      </c>
      <c r="K73" s="48" t="str">
        <f>IF(' Análisis de brecha'!P143="","",' Análisis de brecha'!P143)</f>
        <v/>
      </c>
      <c r="L73" s="48" t="str">
        <f>IF(' Análisis de brecha'!Q143="","",' Análisis de brecha'!Q143)</f>
        <v/>
      </c>
      <c r="M73" s="48" t="str">
        <f>IF(' Análisis de brecha'!R143="","",' Análisis de brecha'!R143)</f>
        <v/>
      </c>
      <c r="N73" s="48" t="str">
        <f>IF(' Análisis de brecha'!S143="","",' Análisis de brecha'!S143)</f>
        <v/>
      </c>
      <c r="O73" s="48" t="str">
        <f>IF(' Análisis de brecha'!T143="","",' Análisis de brecha'!T143)</f>
        <v/>
      </c>
      <c r="P73" s="48" t="str">
        <f>IF(' Análisis de brecha'!U143="","",' Análisis de brecha'!U143)</f>
        <v/>
      </c>
      <c r="Q73" s="48" t="str">
        <f>IF(' Análisis de brecha'!V143="","",' Análisis de brecha'!V143)</f>
        <v/>
      </c>
      <c r="R73" s="48" t="str">
        <f>IF(' Análisis de brecha'!W143="","",' Análisis de brecha'!W143)</f>
        <v/>
      </c>
      <c r="S73" s="48" t="str">
        <f>IF(' Análisis de brecha'!X143="","",' Análisis de brecha'!X143)</f>
        <v/>
      </c>
      <c r="T73" s="48" t="str">
        <f>IF(' Análisis de brecha'!Y143="","",' Análisis de brecha'!Y143)</f>
        <v/>
      </c>
      <c r="U73" s="48" t="str">
        <f>IF(' Análisis de brecha'!Z143="","",' Análisis de brecha'!Z143)</f>
        <v/>
      </c>
      <c r="V73" s="48" t="str">
        <f>IF(' Análisis de brecha'!AA143="","",' Análisis de brecha'!AA143)</f>
        <v/>
      </c>
      <c r="W73" s="48" t="str">
        <f>IF(' Análisis de brecha'!AB143="","",' Análisis de brecha'!AB143)</f>
        <v/>
      </c>
      <c r="X73" s="48" t="str">
        <f>IF(' Análisis de brecha'!AC143="","",' Análisis de brecha'!AC143)</f>
        <v/>
      </c>
      <c r="Y73" s="48" t="str">
        <f>IF(' Análisis de brecha'!AD143="","",' Análisis de brecha'!AD143)</f>
        <v/>
      </c>
      <c r="Z73" s="48" t="str">
        <f>IF(' Análisis de brecha'!AE143="","",' Análisis de brecha'!AE143)</f>
        <v/>
      </c>
      <c r="AA73" s="48" t="str">
        <f>IF(' Análisis de brecha'!AF143="","",' Análisis de brecha'!AF143)</f>
        <v/>
      </c>
      <c r="AB73" s="48" t="str">
        <f>IF(' Análisis de brecha'!AG143="","",' Análisis de brecha'!AG143)</f>
        <v/>
      </c>
      <c r="AC73" s="48" t="str">
        <f>IF(' Análisis de brecha'!AH143="","",' Análisis de brecha'!AH143)</f>
        <v/>
      </c>
      <c r="AD73" s="48" t="str">
        <f>IF(' Análisis de brecha'!AI143="","",' Análisis de brecha'!AI143)</f>
        <v/>
      </c>
      <c r="AE73" s="48" t="str">
        <f>IF(' Análisis de brecha'!AJ143="","",' Análisis de brecha'!AJ143)</f>
        <v/>
      </c>
      <c r="AF73" s="48" t="str">
        <f>IF(' Análisis de brecha'!AK143="","",' Análisis de brecha'!AK143)</f>
        <v/>
      </c>
      <c r="AG73" s="48" t="str">
        <f>IF(' Análisis de brecha'!AL143="","",' Análisis de brecha'!AL143)</f>
        <v/>
      </c>
      <c r="AH73" s="48" t="str">
        <f>IF(' Análisis de brecha'!AM143="","",' Análisis de brecha'!AM143)</f>
        <v/>
      </c>
      <c r="AI73" s="49" t="str">
        <f>IF(' Análisis de brecha'!AN143="","",' Análisis de brecha'!AN143)</f>
        <v/>
      </c>
    </row>
    <row r="74" spans="2:35" ht="51" x14ac:dyDescent="0.2">
      <c r="B74" s="46" t="s">
        <v>29</v>
      </c>
      <c r="C74" s="47" t="str">
        <f>IF(' Análisis de brecha'!H145="","",' Análisis de brecha'!H145)</f>
        <v/>
      </c>
      <c r="D74" s="47" t="str">
        <f>IF(' Análisis de brecha'!I145="","",' Análisis de brecha'!I145)</f>
        <v/>
      </c>
      <c r="E74" s="47" t="str">
        <f>IF(' Análisis de brecha'!J145="","",' Análisis de brecha'!J145)</f>
        <v/>
      </c>
      <c r="F74" s="47" t="str">
        <f>IF(' Análisis de brecha'!K145="","",' Análisis de brecha'!K145)</f>
        <v/>
      </c>
      <c r="G74" s="48" t="str">
        <f>IF(' Análisis de brecha'!L145="","",' Análisis de brecha'!L145)</f>
        <v/>
      </c>
      <c r="H74" s="48" t="str">
        <f>IF(' Análisis de brecha'!M145="","",' Análisis de brecha'!M145)</f>
        <v/>
      </c>
      <c r="I74" s="48" t="str">
        <f>IF(' Análisis de brecha'!N145="","",' Análisis de brecha'!N145)</f>
        <v/>
      </c>
      <c r="J74" s="48" t="str">
        <f>IF(' Análisis de brecha'!O145="","",' Análisis de brecha'!O145)</f>
        <v/>
      </c>
      <c r="K74" s="48" t="str">
        <f>IF(' Análisis de brecha'!P145="","",' Análisis de brecha'!P145)</f>
        <v/>
      </c>
      <c r="L74" s="48" t="str">
        <f>IF(' Análisis de brecha'!Q145="","",' Análisis de brecha'!Q145)</f>
        <v/>
      </c>
      <c r="M74" s="48" t="str">
        <f>IF(' Análisis de brecha'!R145="","",' Análisis de brecha'!R145)</f>
        <v/>
      </c>
      <c r="N74" s="48" t="str">
        <f>IF(' Análisis de brecha'!S145="","",' Análisis de brecha'!S145)</f>
        <v/>
      </c>
      <c r="O74" s="48" t="str">
        <f>IF(' Análisis de brecha'!T145="","",' Análisis de brecha'!T145)</f>
        <v/>
      </c>
      <c r="P74" s="48" t="str">
        <f>IF(' Análisis de brecha'!U145="","",' Análisis de brecha'!U145)</f>
        <v/>
      </c>
      <c r="Q74" s="48" t="str">
        <f>IF(' Análisis de brecha'!V145="","",' Análisis de brecha'!V145)</f>
        <v/>
      </c>
      <c r="R74" s="48" t="str">
        <f>IF(' Análisis de brecha'!W145="","",' Análisis de brecha'!W145)</f>
        <v/>
      </c>
      <c r="S74" s="48" t="str">
        <f>IF(' Análisis de brecha'!X145="","",' Análisis de brecha'!X145)</f>
        <v/>
      </c>
      <c r="T74" s="48" t="str">
        <f>IF(' Análisis de brecha'!Y145="","",' Análisis de brecha'!Y145)</f>
        <v/>
      </c>
      <c r="U74" s="48" t="str">
        <f>IF(' Análisis de brecha'!Z145="","",' Análisis de brecha'!Z145)</f>
        <v/>
      </c>
      <c r="V74" s="48" t="str">
        <f>IF(' Análisis de brecha'!AA145="","",' Análisis de brecha'!AA145)</f>
        <v/>
      </c>
      <c r="W74" s="48" t="str">
        <f>IF(' Análisis de brecha'!AB145="","",' Análisis de brecha'!AB145)</f>
        <v/>
      </c>
      <c r="X74" s="48" t="str">
        <f>IF(' Análisis de brecha'!AC145="","",' Análisis de brecha'!AC145)</f>
        <v/>
      </c>
      <c r="Y74" s="48" t="str">
        <f>IF(' Análisis de brecha'!AD145="","",' Análisis de brecha'!AD145)</f>
        <v/>
      </c>
      <c r="Z74" s="48" t="str">
        <f>IF(' Análisis de brecha'!AE145="","",' Análisis de brecha'!AE145)</f>
        <v/>
      </c>
      <c r="AA74" s="48" t="str">
        <f>IF(' Análisis de brecha'!AF145="","",' Análisis de brecha'!AF145)</f>
        <v/>
      </c>
      <c r="AB74" s="48" t="str">
        <f>IF(' Análisis de brecha'!AG145="","",' Análisis de brecha'!AG145)</f>
        <v/>
      </c>
      <c r="AC74" s="48" t="str">
        <f>IF(' Análisis de brecha'!AH145="","",' Análisis de brecha'!AH145)</f>
        <v/>
      </c>
      <c r="AD74" s="48" t="str">
        <f>IF(' Análisis de brecha'!AI145="","",' Análisis de brecha'!AI145)</f>
        <v/>
      </c>
      <c r="AE74" s="48" t="str">
        <f>IF(' Análisis de brecha'!AJ145="","",' Análisis de brecha'!AJ145)</f>
        <v/>
      </c>
      <c r="AF74" s="48" t="str">
        <f>IF(' Análisis de brecha'!AK145="","",' Análisis de brecha'!AK145)</f>
        <v/>
      </c>
      <c r="AG74" s="48" t="str">
        <f>IF(' Análisis de brecha'!AL145="","",' Análisis de brecha'!AL145)</f>
        <v/>
      </c>
      <c r="AH74" s="48" t="str">
        <f>IF(' Análisis de brecha'!AM145="","",' Análisis de brecha'!AM145)</f>
        <v/>
      </c>
      <c r="AI74" s="49" t="str">
        <f>IF(' Análisis de brecha'!AN145="","",' Análisis de brecha'!AN145)</f>
        <v/>
      </c>
    </row>
    <row r="75" spans="2:35" ht="38.25" x14ac:dyDescent="0.2">
      <c r="B75" s="46" t="s">
        <v>30</v>
      </c>
      <c r="C75" s="47" t="str">
        <f>IF(' Análisis de brecha'!H147="","",' Análisis de brecha'!H147)</f>
        <v/>
      </c>
      <c r="D75" s="47" t="str">
        <f>IF(' Análisis de brecha'!I147="","",' Análisis de brecha'!I147)</f>
        <v/>
      </c>
      <c r="E75" s="47" t="str">
        <f>IF(' Análisis de brecha'!J147="","",' Análisis de brecha'!J147)</f>
        <v/>
      </c>
      <c r="F75" s="47" t="str">
        <f>IF(' Análisis de brecha'!K147="","",' Análisis de brecha'!K147)</f>
        <v/>
      </c>
      <c r="G75" s="48" t="str">
        <f>IF(' Análisis de brecha'!L147="","",' Análisis de brecha'!L147)</f>
        <v/>
      </c>
      <c r="H75" s="48" t="str">
        <f>IF(' Análisis de brecha'!M147="","",' Análisis de brecha'!M147)</f>
        <v/>
      </c>
      <c r="I75" s="48" t="str">
        <f>IF(' Análisis de brecha'!N147="","",' Análisis de brecha'!N147)</f>
        <v/>
      </c>
      <c r="J75" s="48" t="str">
        <f>IF(' Análisis de brecha'!O147="","",' Análisis de brecha'!O147)</f>
        <v/>
      </c>
      <c r="K75" s="48" t="str">
        <f>IF(' Análisis de brecha'!P147="","",' Análisis de brecha'!P147)</f>
        <v/>
      </c>
      <c r="L75" s="48" t="str">
        <f>IF(' Análisis de brecha'!Q147="","",' Análisis de brecha'!Q147)</f>
        <v/>
      </c>
      <c r="M75" s="48" t="str">
        <f>IF(' Análisis de brecha'!R147="","",' Análisis de brecha'!R147)</f>
        <v/>
      </c>
      <c r="N75" s="48" t="str">
        <f>IF(' Análisis de brecha'!S147="","",' Análisis de brecha'!S147)</f>
        <v/>
      </c>
      <c r="O75" s="48" t="str">
        <f>IF(' Análisis de brecha'!T147="","",' Análisis de brecha'!T147)</f>
        <v/>
      </c>
      <c r="P75" s="48" t="str">
        <f>IF(' Análisis de brecha'!U147="","",' Análisis de brecha'!U147)</f>
        <v/>
      </c>
      <c r="Q75" s="48" t="str">
        <f>IF(' Análisis de brecha'!V147="","",' Análisis de brecha'!V147)</f>
        <v/>
      </c>
      <c r="R75" s="48" t="str">
        <f>IF(' Análisis de brecha'!W147="","",' Análisis de brecha'!W147)</f>
        <v/>
      </c>
      <c r="S75" s="48" t="str">
        <f>IF(' Análisis de brecha'!X147="","",' Análisis de brecha'!X147)</f>
        <v/>
      </c>
      <c r="T75" s="48" t="str">
        <f>IF(' Análisis de brecha'!Y147="","",' Análisis de brecha'!Y147)</f>
        <v/>
      </c>
      <c r="U75" s="48" t="str">
        <f>IF(' Análisis de brecha'!Z147="","",' Análisis de brecha'!Z147)</f>
        <v/>
      </c>
      <c r="V75" s="48" t="str">
        <f>IF(' Análisis de brecha'!AA147="","",' Análisis de brecha'!AA147)</f>
        <v/>
      </c>
      <c r="W75" s="48" t="str">
        <f>IF(' Análisis de brecha'!AB147="","",' Análisis de brecha'!AB147)</f>
        <v/>
      </c>
      <c r="X75" s="48" t="str">
        <f>IF(' Análisis de brecha'!AC147="","",' Análisis de brecha'!AC147)</f>
        <v/>
      </c>
      <c r="Y75" s="48" t="str">
        <f>IF(' Análisis de brecha'!AD147="","",' Análisis de brecha'!AD147)</f>
        <v/>
      </c>
      <c r="Z75" s="48" t="str">
        <f>IF(' Análisis de brecha'!AE147="","",' Análisis de brecha'!AE147)</f>
        <v/>
      </c>
      <c r="AA75" s="48" t="str">
        <f>IF(' Análisis de brecha'!AF147="","",' Análisis de brecha'!AF147)</f>
        <v/>
      </c>
      <c r="AB75" s="48" t="str">
        <f>IF(' Análisis de brecha'!AG147="","",' Análisis de brecha'!AG147)</f>
        <v/>
      </c>
      <c r="AC75" s="48" t="str">
        <f>IF(' Análisis de brecha'!AH147="","",' Análisis de brecha'!AH147)</f>
        <v/>
      </c>
      <c r="AD75" s="48" t="str">
        <f>IF(' Análisis de brecha'!AI147="","",' Análisis de brecha'!AI147)</f>
        <v/>
      </c>
      <c r="AE75" s="48" t="str">
        <f>IF(' Análisis de brecha'!AJ147="","",' Análisis de brecha'!AJ147)</f>
        <v/>
      </c>
      <c r="AF75" s="48" t="str">
        <f>IF(' Análisis de brecha'!AK147="","",' Análisis de brecha'!AK147)</f>
        <v/>
      </c>
      <c r="AG75" s="48" t="str">
        <f>IF(' Análisis de brecha'!AL147="","",' Análisis de brecha'!AL147)</f>
        <v/>
      </c>
      <c r="AH75" s="48" t="str">
        <f>IF(' Análisis de brecha'!AM147="","",' Análisis de brecha'!AM147)</f>
        <v/>
      </c>
      <c r="AI75" s="49" t="str">
        <f>IF(' Análisis de brecha'!AN147="","",' Análisis de brecha'!AN147)</f>
        <v/>
      </c>
    </row>
    <row r="76" spans="2:35" ht="89.25" x14ac:dyDescent="0.2">
      <c r="B76" s="46" t="s">
        <v>31</v>
      </c>
      <c r="C76" s="47" t="str">
        <f>IF(' Análisis de brecha'!H149="","",' Análisis de brecha'!H149)</f>
        <v/>
      </c>
      <c r="D76" s="47" t="str">
        <f>IF(' Análisis de brecha'!I149="","",' Análisis de brecha'!I149)</f>
        <v/>
      </c>
      <c r="E76" s="47" t="str">
        <f>IF(' Análisis de brecha'!J149="","",' Análisis de brecha'!J149)</f>
        <v/>
      </c>
      <c r="F76" s="47" t="str">
        <f>IF(' Análisis de brecha'!K149="","",' Análisis de brecha'!K149)</f>
        <v/>
      </c>
      <c r="G76" s="48" t="str">
        <f>IF(' Análisis de brecha'!L149="","",' Análisis de brecha'!L149)</f>
        <v/>
      </c>
      <c r="H76" s="48" t="str">
        <f>IF(' Análisis de brecha'!M149="","",' Análisis de brecha'!M149)</f>
        <v/>
      </c>
      <c r="I76" s="48" t="str">
        <f>IF(' Análisis de brecha'!N149="","",' Análisis de brecha'!N149)</f>
        <v/>
      </c>
      <c r="J76" s="48" t="str">
        <f>IF(' Análisis de brecha'!O149="","",' Análisis de brecha'!O149)</f>
        <v/>
      </c>
      <c r="K76" s="48" t="str">
        <f>IF(' Análisis de brecha'!P149="","",' Análisis de brecha'!P149)</f>
        <v/>
      </c>
      <c r="L76" s="48" t="str">
        <f>IF(' Análisis de brecha'!Q149="","",' Análisis de brecha'!Q149)</f>
        <v/>
      </c>
      <c r="M76" s="48" t="str">
        <f>IF(' Análisis de brecha'!R149="","",' Análisis de brecha'!R149)</f>
        <v/>
      </c>
      <c r="N76" s="48" t="str">
        <f>IF(' Análisis de brecha'!S149="","",' Análisis de brecha'!S149)</f>
        <v/>
      </c>
      <c r="O76" s="48" t="str">
        <f>IF(' Análisis de brecha'!T149="","",' Análisis de brecha'!T149)</f>
        <v/>
      </c>
      <c r="P76" s="48" t="str">
        <f>IF(' Análisis de brecha'!U149="","",' Análisis de brecha'!U149)</f>
        <v/>
      </c>
      <c r="Q76" s="48" t="str">
        <f>IF(' Análisis de brecha'!V149="","",' Análisis de brecha'!V149)</f>
        <v/>
      </c>
      <c r="R76" s="48" t="str">
        <f>IF(' Análisis de brecha'!W149="","",' Análisis de brecha'!W149)</f>
        <v/>
      </c>
      <c r="S76" s="48" t="str">
        <f>IF(' Análisis de brecha'!X149="","",' Análisis de brecha'!X149)</f>
        <v/>
      </c>
      <c r="T76" s="48" t="str">
        <f>IF(' Análisis de brecha'!Y149="","",' Análisis de brecha'!Y149)</f>
        <v/>
      </c>
      <c r="U76" s="48" t="str">
        <f>IF(' Análisis de brecha'!Z149="","",' Análisis de brecha'!Z149)</f>
        <v/>
      </c>
      <c r="V76" s="48" t="str">
        <f>IF(' Análisis de brecha'!AA149="","",' Análisis de brecha'!AA149)</f>
        <v/>
      </c>
      <c r="W76" s="48" t="str">
        <f>IF(' Análisis de brecha'!AB149="","",' Análisis de brecha'!AB149)</f>
        <v/>
      </c>
      <c r="X76" s="48" t="str">
        <f>IF(' Análisis de brecha'!AC149="","",' Análisis de brecha'!AC149)</f>
        <v/>
      </c>
      <c r="Y76" s="48" t="str">
        <f>IF(' Análisis de brecha'!AD149="","",' Análisis de brecha'!AD149)</f>
        <v/>
      </c>
      <c r="Z76" s="48" t="str">
        <f>IF(' Análisis de brecha'!AE149="","",' Análisis de brecha'!AE149)</f>
        <v/>
      </c>
      <c r="AA76" s="48" t="str">
        <f>IF(' Análisis de brecha'!AF149="","",' Análisis de brecha'!AF149)</f>
        <v/>
      </c>
      <c r="AB76" s="48" t="str">
        <f>IF(' Análisis de brecha'!AG149="","",' Análisis de brecha'!AG149)</f>
        <v/>
      </c>
      <c r="AC76" s="48" t="str">
        <f>IF(' Análisis de brecha'!AH149="","",' Análisis de brecha'!AH149)</f>
        <v/>
      </c>
      <c r="AD76" s="48" t="str">
        <f>IF(' Análisis de brecha'!AI149="","",' Análisis de brecha'!AI149)</f>
        <v/>
      </c>
      <c r="AE76" s="48" t="str">
        <f>IF(' Análisis de brecha'!AJ149="","",' Análisis de brecha'!AJ149)</f>
        <v/>
      </c>
      <c r="AF76" s="48" t="str">
        <f>IF(' Análisis de brecha'!AK149="","",' Análisis de brecha'!AK149)</f>
        <v/>
      </c>
      <c r="AG76" s="48" t="str">
        <f>IF(' Análisis de brecha'!AL149="","",' Análisis de brecha'!AL149)</f>
        <v/>
      </c>
      <c r="AH76" s="48" t="str">
        <f>IF(' Análisis de brecha'!AM149="","",' Análisis de brecha'!AM149)</f>
        <v/>
      </c>
      <c r="AI76" s="49" t="str">
        <f>IF(' Análisis de brecha'!AN149="","",' Análisis de brecha'!AN149)</f>
        <v/>
      </c>
    </row>
    <row r="77" spans="2:35" ht="51.75" thickBot="1" x14ac:dyDescent="0.25">
      <c r="B77" s="50" t="s">
        <v>101</v>
      </c>
      <c r="C77" s="51" t="str">
        <f>IF(' Análisis de brecha'!H151="","",' Análisis de brecha'!H151)</f>
        <v/>
      </c>
      <c r="D77" s="51" t="str">
        <f>IF(' Análisis de brecha'!I151="","",' Análisis de brecha'!I151)</f>
        <v/>
      </c>
      <c r="E77" s="51" t="str">
        <f>IF(' Análisis de brecha'!J151="","",' Análisis de brecha'!J151)</f>
        <v/>
      </c>
      <c r="F77" s="51" t="str">
        <f>IF(' Análisis de brecha'!K151="","",' Análisis de brecha'!K151)</f>
        <v/>
      </c>
      <c r="G77" s="52" t="str">
        <f>IF(' Análisis de brecha'!L151="","",' Análisis de brecha'!L151)</f>
        <v/>
      </c>
      <c r="H77" s="52" t="str">
        <f>IF(' Análisis de brecha'!M151="","",' Análisis de brecha'!M151)</f>
        <v/>
      </c>
      <c r="I77" s="52" t="str">
        <f>IF(' Análisis de brecha'!N151="","",' Análisis de brecha'!N151)</f>
        <v/>
      </c>
      <c r="J77" s="52" t="str">
        <f>IF(' Análisis de brecha'!O151="","",' Análisis de brecha'!O151)</f>
        <v/>
      </c>
      <c r="K77" s="52" t="str">
        <f>IF(' Análisis de brecha'!P151="","",' Análisis de brecha'!P151)</f>
        <v/>
      </c>
      <c r="L77" s="52" t="str">
        <f>IF(' Análisis de brecha'!Q151="","",' Análisis de brecha'!Q151)</f>
        <v/>
      </c>
      <c r="M77" s="52" t="str">
        <f>IF(' Análisis de brecha'!R151="","",' Análisis de brecha'!R151)</f>
        <v/>
      </c>
      <c r="N77" s="52" t="str">
        <f>IF(' Análisis de brecha'!S151="","",' Análisis de brecha'!S151)</f>
        <v/>
      </c>
      <c r="O77" s="52" t="str">
        <f>IF(' Análisis de brecha'!T151="","",' Análisis de brecha'!T151)</f>
        <v/>
      </c>
      <c r="P77" s="52" t="str">
        <f>IF(' Análisis de brecha'!U151="","",' Análisis de brecha'!U151)</f>
        <v/>
      </c>
      <c r="Q77" s="52" t="str">
        <f>IF(' Análisis de brecha'!V151="","",' Análisis de brecha'!V151)</f>
        <v/>
      </c>
      <c r="R77" s="52" t="str">
        <f>IF(' Análisis de brecha'!W151="","",' Análisis de brecha'!W151)</f>
        <v/>
      </c>
      <c r="S77" s="52" t="str">
        <f>IF(' Análisis de brecha'!X151="","",' Análisis de brecha'!X151)</f>
        <v/>
      </c>
      <c r="T77" s="52" t="str">
        <f>IF(' Análisis de brecha'!Y151="","",' Análisis de brecha'!Y151)</f>
        <v/>
      </c>
      <c r="U77" s="52" t="str">
        <f>IF(' Análisis de brecha'!Z151="","",' Análisis de brecha'!Z151)</f>
        <v/>
      </c>
      <c r="V77" s="52" t="str">
        <f>IF(' Análisis de brecha'!AA151="","",' Análisis de brecha'!AA151)</f>
        <v/>
      </c>
      <c r="W77" s="52" t="str">
        <f>IF(' Análisis de brecha'!AB151="","",' Análisis de brecha'!AB151)</f>
        <v/>
      </c>
      <c r="X77" s="52" t="str">
        <f>IF(' Análisis de brecha'!AC151="","",' Análisis de brecha'!AC151)</f>
        <v/>
      </c>
      <c r="Y77" s="52" t="str">
        <f>IF(' Análisis de brecha'!AD151="","",' Análisis de brecha'!AD151)</f>
        <v/>
      </c>
      <c r="Z77" s="52" t="str">
        <f>IF(' Análisis de brecha'!AE151="","",' Análisis de brecha'!AE151)</f>
        <v/>
      </c>
      <c r="AA77" s="52" t="str">
        <f>IF(' Análisis de brecha'!AF151="","",' Análisis de brecha'!AF151)</f>
        <v/>
      </c>
      <c r="AB77" s="52" t="str">
        <f>IF(' Análisis de brecha'!AG151="","",' Análisis de brecha'!AG151)</f>
        <v/>
      </c>
      <c r="AC77" s="52" t="str">
        <f>IF(' Análisis de brecha'!AH151="","",' Análisis de brecha'!AH151)</f>
        <v/>
      </c>
      <c r="AD77" s="52" t="str">
        <f>IF(' Análisis de brecha'!AI151="","",' Análisis de brecha'!AI151)</f>
        <v/>
      </c>
      <c r="AE77" s="52" t="str">
        <f>IF(' Análisis de brecha'!AJ151="","",' Análisis de brecha'!AJ151)</f>
        <v/>
      </c>
      <c r="AF77" s="52" t="str">
        <f>IF(' Análisis de brecha'!AK151="","",' Análisis de brecha'!AK151)</f>
        <v/>
      </c>
      <c r="AG77" s="52" t="str">
        <f>IF(' Análisis de brecha'!AL151="","",' Análisis de brecha'!AL151)</f>
        <v/>
      </c>
      <c r="AH77" s="52" t="str">
        <f>IF(' Análisis de brecha'!AM151="","",' Análisis de brecha'!AM151)</f>
        <v/>
      </c>
      <c r="AI77" s="53" t="str">
        <f>IF(' Análisis de brecha'!AN151="","",' Análisis de brecha'!AN151)</f>
        <v/>
      </c>
    </row>
    <row r="78" spans="2:35" ht="13.5" thickBot="1" x14ac:dyDescent="0.25">
      <c r="B78" s="75" t="s">
        <v>108</v>
      </c>
      <c r="C78" s="76"/>
      <c r="D78" s="76"/>
      <c r="E78" s="76"/>
      <c r="F78" s="76"/>
      <c r="G78" s="61">
        <v>2017</v>
      </c>
      <c r="H78" s="61"/>
      <c r="I78" s="61"/>
      <c r="J78" s="61"/>
      <c r="K78" s="61"/>
      <c r="L78" s="61">
        <v>2018</v>
      </c>
      <c r="M78" s="61"/>
      <c r="N78" s="61"/>
      <c r="O78" s="61"/>
      <c r="P78" s="61"/>
      <c r="Q78" s="61"/>
      <c r="R78" s="61"/>
      <c r="S78" s="61"/>
      <c r="T78" s="61"/>
      <c r="U78" s="61"/>
      <c r="V78" s="61"/>
      <c r="W78" s="61"/>
      <c r="X78" s="61">
        <v>2019</v>
      </c>
      <c r="Y78" s="61"/>
      <c r="Z78" s="61"/>
      <c r="AA78" s="61"/>
      <c r="AB78" s="61"/>
      <c r="AC78" s="61"/>
      <c r="AD78" s="61"/>
      <c r="AE78" s="61"/>
      <c r="AF78" s="61"/>
      <c r="AG78" s="61"/>
      <c r="AH78" s="61"/>
      <c r="AI78" s="62"/>
    </row>
    <row r="79" spans="2:35" ht="51" x14ac:dyDescent="0.2">
      <c r="B79" s="63" t="s">
        <v>217</v>
      </c>
      <c r="C79" s="64"/>
      <c r="D79" s="44" t="s">
        <v>56</v>
      </c>
      <c r="E79" s="44" t="s">
        <v>85</v>
      </c>
      <c r="F79" s="44" t="s">
        <v>130</v>
      </c>
      <c r="G79" s="58" t="str">
        <f>' Análisis de brecha'!L154</f>
        <v>Ago</v>
      </c>
      <c r="H79" s="58" t="str">
        <f>' Análisis de brecha'!M154</f>
        <v>Sep</v>
      </c>
      <c r="I79" s="58" t="str">
        <f>' Análisis de brecha'!N154</f>
        <v>Oct</v>
      </c>
      <c r="J79" s="58" t="str">
        <f>' Análisis de brecha'!O154</f>
        <v>Nov</v>
      </c>
      <c r="K79" s="58" t="str">
        <f>' Análisis de brecha'!P154</f>
        <v>Dic</v>
      </c>
      <c r="L79" s="58" t="str">
        <f>' Análisis de brecha'!Q154</f>
        <v>Ene</v>
      </c>
      <c r="M79" s="58" t="str">
        <f>' Análisis de brecha'!R154</f>
        <v>Feb</v>
      </c>
      <c r="N79" s="58" t="str">
        <f>' Análisis de brecha'!S154</f>
        <v>Mar</v>
      </c>
      <c r="O79" s="58" t="str">
        <f>' Análisis de brecha'!T154</f>
        <v>Abr</v>
      </c>
      <c r="P79" s="58" t="str">
        <f>' Análisis de brecha'!U154</f>
        <v>May</v>
      </c>
      <c r="Q79" s="58" t="str">
        <f>' Análisis de brecha'!V154</f>
        <v>Jun</v>
      </c>
      <c r="R79" s="58" t="str">
        <f>' Análisis de brecha'!W154</f>
        <v>Jul</v>
      </c>
      <c r="S79" s="58" t="str">
        <f>' Análisis de brecha'!X154</f>
        <v>Ago</v>
      </c>
      <c r="T79" s="58" t="str">
        <f>' Análisis de brecha'!Y154</f>
        <v>Sep</v>
      </c>
      <c r="U79" s="58" t="str">
        <f>' Análisis de brecha'!Z154</f>
        <v>Oct</v>
      </c>
      <c r="V79" s="58" t="str">
        <f>' Análisis de brecha'!AA154</f>
        <v>Nov</v>
      </c>
      <c r="W79" s="58" t="str">
        <f>' Análisis de brecha'!AB154</f>
        <v>Dic</v>
      </c>
      <c r="X79" s="58" t="str">
        <f>' Análisis de brecha'!AC154</f>
        <v>Ene</v>
      </c>
      <c r="Y79" s="58" t="str">
        <f>' Análisis de brecha'!AD154</f>
        <v>Feb</v>
      </c>
      <c r="Z79" s="58" t="str">
        <f>' Análisis de brecha'!AE154</f>
        <v>Mar</v>
      </c>
      <c r="AA79" s="58" t="str">
        <f>' Análisis de brecha'!AF154</f>
        <v>Abr</v>
      </c>
      <c r="AB79" s="58" t="str">
        <f>' Análisis de brecha'!AG154</f>
        <v>May</v>
      </c>
      <c r="AC79" s="58" t="str">
        <f>' Análisis de brecha'!AH154</f>
        <v>Jun</v>
      </c>
      <c r="AD79" s="58" t="str">
        <f>' Análisis de brecha'!AI154</f>
        <v>Jul</v>
      </c>
      <c r="AE79" s="58" t="str">
        <f>' Análisis de brecha'!AJ154</f>
        <v>Ago</v>
      </c>
      <c r="AF79" s="58" t="str">
        <f>' Análisis de brecha'!AK154</f>
        <v>Sep</v>
      </c>
      <c r="AG79" s="58" t="str">
        <f>' Análisis de brecha'!AL154</f>
        <v>Oct</v>
      </c>
      <c r="AH79" s="58" t="str">
        <f>' Análisis de brecha'!AM154</f>
        <v>Nov</v>
      </c>
      <c r="AI79" s="45" t="str">
        <f>' Análisis de brecha'!AN154</f>
        <v>Dic</v>
      </c>
    </row>
    <row r="80" spans="2:35" ht="38.25" x14ac:dyDescent="0.2">
      <c r="B80" s="46" t="s">
        <v>32</v>
      </c>
      <c r="C80" s="47" t="str">
        <f>IF(' Análisis de brecha'!H155="","",' Análisis de brecha'!H155)</f>
        <v/>
      </c>
      <c r="D80" s="47" t="str">
        <f>IF(' Análisis de brecha'!I155="","",' Análisis de brecha'!I155)</f>
        <v/>
      </c>
      <c r="E80" s="47" t="str">
        <f>IF(' Análisis de brecha'!J155="","",' Análisis de brecha'!J155)</f>
        <v/>
      </c>
      <c r="F80" s="47" t="str">
        <f>IF(' Análisis de brecha'!K155="","",' Análisis de brecha'!K155)</f>
        <v/>
      </c>
      <c r="G80" s="48" t="str">
        <f>IF(' Análisis de brecha'!L155="","",' Análisis de brecha'!L155)</f>
        <v/>
      </c>
      <c r="H80" s="48" t="str">
        <f>IF(' Análisis de brecha'!M155="","",' Análisis de brecha'!M155)</f>
        <v/>
      </c>
      <c r="I80" s="48" t="str">
        <f>IF(' Análisis de brecha'!N155="","",' Análisis de brecha'!N155)</f>
        <v/>
      </c>
      <c r="J80" s="48" t="str">
        <f>IF(' Análisis de brecha'!O155="","",' Análisis de brecha'!O155)</f>
        <v/>
      </c>
      <c r="K80" s="48" t="str">
        <f>IF(' Análisis de brecha'!P155="","",' Análisis de brecha'!P155)</f>
        <v/>
      </c>
      <c r="L80" s="48" t="str">
        <f>IF(' Análisis de brecha'!Q155="","",' Análisis de brecha'!Q155)</f>
        <v/>
      </c>
      <c r="M80" s="48" t="str">
        <f>IF(' Análisis de brecha'!R155="","",' Análisis de brecha'!R155)</f>
        <v/>
      </c>
      <c r="N80" s="48" t="str">
        <f>IF(' Análisis de brecha'!S155="","",' Análisis de brecha'!S155)</f>
        <v/>
      </c>
      <c r="O80" s="48" t="str">
        <f>IF(' Análisis de brecha'!T155="","",' Análisis de brecha'!T155)</f>
        <v/>
      </c>
      <c r="P80" s="48" t="str">
        <f>IF(' Análisis de brecha'!U155="","",' Análisis de brecha'!U155)</f>
        <v/>
      </c>
      <c r="Q80" s="48" t="str">
        <f>IF(' Análisis de brecha'!V155="","",' Análisis de brecha'!V155)</f>
        <v/>
      </c>
      <c r="R80" s="48" t="str">
        <f>IF(' Análisis de brecha'!W155="","",' Análisis de brecha'!W155)</f>
        <v/>
      </c>
      <c r="S80" s="48" t="str">
        <f>IF(' Análisis de brecha'!X155="","",' Análisis de brecha'!X155)</f>
        <v/>
      </c>
      <c r="T80" s="48" t="str">
        <f>IF(' Análisis de brecha'!Y155="","",' Análisis de brecha'!Y155)</f>
        <v/>
      </c>
      <c r="U80" s="48" t="str">
        <f>IF(' Análisis de brecha'!Z155="","",' Análisis de brecha'!Z155)</f>
        <v/>
      </c>
      <c r="V80" s="48" t="str">
        <f>IF(' Análisis de brecha'!AA155="","",' Análisis de brecha'!AA155)</f>
        <v/>
      </c>
      <c r="W80" s="48" t="str">
        <f>IF(' Análisis de brecha'!AB155="","",' Análisis de brecha'!AB155)</f>
        <v/>
      </c>
      <c r="X80" s="48" t="str">
        <f>IF(' Análisis de brecha'!AC155="","",' Análisis de brecha'!AC155)</f>
        <v/>
      </c>
      <c r="Y80" s="48" t="str">
        <f>IF(' Análisis de brecha'!AD155="","",' Análisis de brecha'!AD155)</f>
        <v/>
      </c>
      <c r="Z80" s="48" t="str">
        <f>IF(' Análisis de brecha'!AE155="","",' Análisis de brecha'!AE155)</f>
        <v/>
      </c>
      <c r="AA80" s="48" t="str">
        <f>IF(' Análisis de brecha'!AF155="","",' Análisis de brecha'!AF155)</f>
        <v/>
      </c>
      <c r="AB80" s="48" t="str">
        <f>IF(' Análisis de brecha'!AG155="","",' Análisis de brecha'!AG155)</f>
        <v/>
      </c>
      <c r="AC80" s="48" t="str">
        <f>IF(' Análisis de brecha'!AH155="","",' Análisis de brecha'!AH155)</f>
        <v/>
      </c>
      <c r="AD80" s="48" t="str">
        <f>IF(' Análisis de brecha'!AI155="","",' Análisis de brecha'!AI155)</f>
        <v/>
      </c>
      <c r="AE80" s="48" t="str">
        <f>IF(' Análisis de brecha'!AJ155="","",' Análisis de brecha'!AJ155)</f>
        <v/>
      </c>
      <c r="AF80" s="48" t="str">
        <f>IF(' Análisis de brecha'!AK155="","",' Análisis de brecha'!AK155)</f>
        <v/>
      </c>
      <c r="AG80" s="48" t="str">
        <f>IF(' Análisis de brecha'!AL155="","",' Análisis de brecha'!AL155)</f>
        <v/>
      </c>
      <c r="AH80" s="48" t="str">
        <f>IF(' Análisis de brecha'!AM155="","",' Análisis de brecha'!AM155)</f>
        <v/>
      </c>
      <c r="AI80" s="49" t="str">
        <f>IF(' Análisis de brecha'!AN155="","",' Análisis de brecha'!AN155)</f>
        <v/>
      </c>
    </row>
    <row r="81" spans="2:35" ht="38.25" x14ac:dyDescent="0.2">
      <c r="B81" s="46" t="s">
        <v>33</v>
      </c>
      <c r="C81" s="47" t="str">
        <f>IF(' Análisis de brecha'!H157="","",' Análisis de brecha'!H157)</f>
        <v/>
      </c>
      <c r="D81" s="47" t="str">
        <f>IF(' Análisis de brecha'!I157="","",' Análisis de brecha'!I157)</f>
        <v/>
      </c>
      <c r="E81" s="47" t="str">
        <f>IF(' Análisis de brecha'!J157="","",' Análisis de brecha'!J157)</f>
        <v/>
      </c>
      <c r="F81" s="47" t="str">
        <f>IF(' Análisis de brecha'!K157="","",' Análisis de brecha'!K157)</f>
        <v/>
      </c>
      <c r="G81" s="48" t="str">
        <f>IF(' Análisis de brecha'!L157="","",' Análisis de brecha'!L157)</f>
        <v/>
      </c>
      <c r="H81" s="48" t="str">
        <f>IF(' Análisis de brecha'!M157="","",' Análisis de brecha'!M157)</f>
        <v/>
      </c>
      <c r="I81" s="48" t="str">
        <f>IF(' Análisis de brecha'!N157="","",' Análisis de brecha'!N157)</f>
        <v/>
      </c>
      <c r="J81" s="48" t="str">
        <f>IF(' Análisis de brecha'!O157="","",' Análisis de brecha'!O157)</f>
        <v/>
      </c>
      <c r="K81" s="48" t="str">
        <f>IF(' Análisis de brecha'!P157="","",' Análisis de brecha'!P157)</f>
        <v/>
      </c>
      <c r="L81" s="48" t="str">
        <f>IF(' Análisis de brecha'!Q157="","",' Análisis de brecha'!Q157)</f>
        <v/>
      </c>
      <c r="M81" s="48" t="str">
        <f>IF(' Análisis de brecha'!R157="","",' Análisis de brecha'!R157)</f>
        <v/>
      </c>
      <c r="N81" s="48" t="str">
        <f>IF(' Análisis de brecha'!S157="","",' Análisis de brecha'!S157)</f>
        <v/>
      </c>
      <c r="O81" s="48" t="str">
        <f>IF(' Análisis de brecha'!T157="","",' Análisis de brecha'!T157)</f>
        <v/>
      </c>
      <c r="P81" s="48" t="str">
        <f>IF(' Análisis de brecha'!U157="","",' Análisis de brecha'!U157)</f>
        <v/>
      </c>
      <c r="Q81" s="48" t="str">
        <f>IF(' Análisis de brecha'!V157="","",' Análisis de brecha'!V157)</f>
        <v/>
      </c>
      <c r="R81" s="48" t="str">
        <f>IF(' Análisis de brecha'!W157="","",' Análisis de brecha'!W157)</f>
        <v/>
      </c>
      <c r="S81" s="48" t="str">
        <f>IF(' Análisis de brecha'!X157="","",' Análisis de brecha'!X157)</f>
        <v/>
      </c>
      <c r="T81" s="48" t="str">
        <f>IF(' Análisis de brecha'!Y157="","",' Análisis de brecha'!Y157)</f>
        <v/>
      </c>
      <c r="U81" s="48" t="str">
        <f>IF(' Análisis de brecha'!Z157="","",' Análisis de brecha'!Z157)</f>
        <v/>
      </c>
      <c r="V81" s="48" t="str">
        <f>IF(' Análisis de brecha'!AA157="","",' Análisis de brecha'!AA157)</f>
        <v/>
      </c>
      <c r="W81" s="48" t="str">
        <f>IF(' Análisis de brecha'!AB157="","",' Análisis de brecha'!AB157)</f>
        <v/>
      </c>
      <c r="X81" s="48" t="str">
        <f>IF(' Análisis de brecha'!AC157="","",' Análisis de brecha'!AC157)</f>
        <v/>
      </c>
      <c r="Y81" s="48" t="str">
        <f>IF(' Análisis de brecha'!AD157="","",' Análisis de brecha'!AD157)</f>
        <v/>
      </c>
      <c r="Z81" s="48" t="str">
        <f>IF(' Análisis de brecha'!AE157="","",' Análisis de brecha'!AE157)</f>
        <v/>
      </c>
      <c r="AA81" s="48" t="str">
        <f>IF(' Análisis de brecha'!AF157="","",' Análisis de brecha'!AF157)</f>
        <v/>
      </c>
      <c r="AB81" s="48" t="str">
        <f>IF(' Análisis de brecha'!AG157="","",' Análisis de brecha'!AG157)</f>
        <v/>
      </c>
      <c r="AC81" s="48" t="str">
        <f>IF(' Análisis de brecha'!AH157="","",' Análisis de brecha'!AH157)</f>
        <v/>
      </c>
      <c r="AD81" s="48" t="str">
        <f>IF(' Análisis de brecha'!AI157="","",' Análisis de brecha'!AI157)</f>
        <v/>
      </c>
      <c r="AE81" s="48" t="str">
        <f>IF(' Análisis de brecha'!AJ157="","",' Análisis de brecha'!AJ157)</f>
        <v/>
      </c>
      <c r="AF81" s="48" t="str">
        <f>IF(' Análisis de brecha'!AK157="","",' Análisis de brecha'!AK157)</f>
        <v/>
      </c>
      <c r="AG81" s="48" t="str">
        <f>IF(' Análisis de brecha'!AL157="","",' Análisis de brecha'!AL157)</f>
        <v/>
      </c>
      <c r="AH81" s="48" t="str">
        <f>IF(' Análisis de brecha'!AM157="","",' Análisis de brecha'!AM157)</f>
        <v/>
      </c>
      <c r="AI81" s="49" t="str">
        <f>IF(' Análisis de brecha'!AN157="","",' Análisis de brecha'!AN157)</f>
        <v/>
      </c>
    </row>
    <row r="82" spans="2:35" ht="38.25" x14ac:dyDescent="0.2">
      <c r="B82" s="46" t="s">
        <v>34</v>
      </c>
      <c r="C82" s="47" t="str">
        <f>IF(' Análisis de brecha'!H159="","",' Análisis de brecha'!H159)</f>
        <v/>
      </c>
      <c r="D82" s="47" t="str">
        <f>IF(' Análisis de brecha'!I159="","",' Análisis de brecha'!I159)</f>
        <v/>
      </c>
      <c r="E82" s="47" t="str">
        <f>IF(' Análisis de brecha'!J159="","",' Análisis de brecha'!J159)</f>
        <v/>
      </c>
      <c r="F82" s="47" t="str">
        <f>IF(' Análisis de brecha'!K159="","",' Análisis de brecha'!K159)</f>
        <v/>
      </c>
      <c r="G82" s="48" t="str">
        <f>IF(' Análisis de brecha'!L159="","",' Análisis de brecha'!L159)</f>
        <v/>
      </c>
      <c r="H82" s="48" t="str">
        <f>IF(' Análisis de brecha'!M159="","",' Análisis de brecha'!M159)</f>
        <v/>
      </c>
      <c r="I82" s="48" t="str">
        <f>IF(' Análisis de brecha'!N159="","",' Análisis de brecha'!N159)</f>
        <v/>
      </c>
      <c r="J82" s="48" t="str">
        <f>IF(' Análisis de brecha'!O159="","",' Análisis de brecha'!O159)</f>
        <v/>
      </c>
      <c r="K82" s="48" t="str">
        <f>IF(' Análisis de brecha'!P159="","",' Análisis de brecha'!P159)</f>
        <v/>
      </c>
      <c r="L82" s="48" t="str">
        <f>IF(' Análisis de brecha'!Q159="","",' Análisis de brecha'!Q159)</f>
        <v/>
      </c>
      <c r="M82" s="48" t="str">
        <f>IF(' Análisis de brecha'!R159="","",' Análisis de brecha'!R159)</f>
        <v/>
      </c>
      <c r="N82" s="48" t="str">
        <f>IF(' Análisis de brecha'!S159="","",' Análisis de brecha'!S159)</f>
        <v/>
      </c>
      <c r="O82" s="48" t="str">
        <f>IF(' Análisis de brecha'!T159="","",' Análisis de brecha'!T159)</f>
        <v/>
      </c>
      <c r="P82" s="48" t="str">
        <f>IF(' Análisis de brecha'!U159="","",' Análisis de brecha'!U159)</f>
        <v/>
      </c>
      <c r="Q82" s="48" t="str">
        <f>IF(' Análisis de brecha'!V159="","",' Análisis de brecha'!V159)</f>
        <v/>
      </c>
      <c r="R82" s="48" t="str">
        <f>IF(' Análisis de brecha'!W159="","",' Análisis de brecha'!W159)</f>
        <v/>
      </c>
      <c r="S82" s="48" t="str">
        <f>IF(' Análisis de brecha'!X159="","",' Análisis de brecha'!X159)</f>
        <v/>
      </c>
      <c r="T82" s="48" t="str">
        <f>IF(' Análisis de brecha'!Y159="","",' Análisis de brecha'!Y159)</f>
        <v/>
      </c>
      <c r="U82" s="48" t="str">
        <f>IF(' Análisis de brecha'!Z159="","",' Análisis de brecha'!Z159)</f>
        <v/>
      </c>
      <c r="V82" s="48" t="str">
        <f>IF(' Análisis de brecha'!AA159="","",' Análisis de brecha'!AA159)</f>
        <v/>
      </c>
      <c r="W82" s="48" t="str">
        <f>IF(' Análisis de brecha'!AB159="","",' Análisis de brecha'!AB159)</f>
        <v/>
      </c>
      <c r="X82" s="48" t="str">
        <f>IF(' Análisis de brecha'!AC159="","",' Análisis de brecha'!AC159)</f>
        <v/>
      </c>
      <c r="Y82" s="48" t="str">
        <f>IF(' Análisis de brecha'!AD159="","",' Análisis de brecha'!AD159)</f>
        <v/>
      </c>
      <c r="Z82" s="48" t="str">
        <f>IF(' Análisis de brecha'!AE159="","",' Análisis de brecha'!AE159)</f>
        <v/>
      </c>
      <c r="AA82" s="48" t="str">
        <f>IF(' Análisis de brecha'!AF159="","",' Análisis de brecha'!AF159)</f>
        <v/>
      </c>
      <c r="AB82" s="48" t="str">
        <f>IF(' Análisis de brecha'!AG159="","",' Análisis de brecha'!AG159)</f>
        <v/>
      </c>
      <c r="AC82" s="48" t="str">
        <f>IF(' Análisis de brecha'!AH159="","",' Análisis de brecha'!AH159)</f>
        <v/>
      </c>
      <c r="AD82" s="48" t="str">
        <f>IF(' Análisis de brecha'!AI159="","",' Análisis de brecha'!AI159)</f>
        <v/>
      </c>
      <c r="AE82" s="48" t="str">
        <f>IF(' Análisis de brecha'!AJ159="","",' Análisis de brecha'!AJ159)</f>
        <v/>
      </c>
      <c r="AF82" s="48" t="str">
        <f>IF(' Análisis de brecha'!AK159="","",' Análisis de brecha'!AK159)</f>
        <v/>
      </c>
      <c r="AG82" s="48" t="str">
        <f>IF(' Análisis de brecha'!AL159="","",' Análisis de brecha'!AL159)</f>
        <v/>
      </c>
      <c r="AH82" s="48" t="str">
        <f>IF(' Análisis de brecha'!AM159="","",' Análisis de brecha'!AM159)</f>
        <v/>
      </c>
      <c r="AI82" s="49" t="str">
        <f>IF(' Análisis de brecha'!AN159="","",' Análisis de brecha'!AN159)</f>
        <v/>
      </c>
    </row>
    <row r="83" spans="2:35" ht="39" thickBot="1" x14ac:dyDescent="0.25">
      <c r="B83" s="50" t="s">
        <v>35</v>
      </c>
      <c r="C83" s="51" t="str">
        <f>IF(' Análisis de brecha'!H161="","",' Análisis de brecha'!H161)</f>
        <v/>
      </c>
      <c r="D83" s="51" t="str">
        <f>IF(' Análisis de brecha'!I161="","",' Análisis de brecha'!I161)</f>
        <v/>
      </c>
      <c r="E83" s="51" t="str">
        <f>IF(' Análisis de brecha'!J161="","",' Análisis de brecha'!J161)</f>
        <v/>
      </c>
      <c r="F83" s="51" t="str">
        <f>IF(' Análisis de brecha'!K161="","",' Análisis de brecha'!K161)</f>
        <v/>
      </c>
      <c r="G83" s="52" t="str">
        <f>IF(' Análisis de brecha'!L161="","",' Análisis de brecha'!L161)</f>
        <v/>
      </c>
      <c r="H83" s="52" t="str">
        <f>IF(' Análisis de brecha'!M161="","",' Análisis de brecha'!M161)</f>
        <v/>
      </c>
      <c r="I83" s="52" t="str">
        <f>IF(' Análisis de brecha'!N161="","",' Análisis de brecha'!N161)</f>
        <v/>
      </c>
      <c r="J83" s="52" t="str">
        <f>IF(' Análisis de brecha'!O161="","",' Análisis de brecha'!O161)</f>
        <v/>
      </c>
      <c r="K83" s="52" t="str">
        <f>IF(' Análisis de brecha'!P161="","",' Análisis de brecha'!P161)</f>
        <v/>
      </c>
      <c r="L83" s="52" t="str">
        <f>IF(' Análisis de brecha'!Q161="","",' Análisis de brecha'!Q161)</f>
        <v/>
      </c>
      <c r="M83" s="52" t="str">
        <f>IF(' Análisis de brecha'!R161="","",' Análisis de brecha'!R161)</f>
        <v/>
      </c>
      <c r="N83" s="52" t="str">
        <f>IF(' Análisis de brecha'!S161="","",' Análisis de brecha'!S161)</f>
        <v/>
      </c>
      <c r="O83" s="52" t="str">
        <f>IF(' Análisis de brecha'!T161="","",' Análisis de brecha'!T161)</f>
        <v/>
      </c>
      <c r="P83" s="52" t="str">
        <f>IF(' Análisis de brecha'!U161="","",' Análisis de brecha'!U161)</f>
        <v/>
      </c>
      <c r="Q83" s="52" t="str">
        <f>IF(' Análisis de brecha'!V161="","",' Análisis de brecha'!V161)</f>
        <v/>
      </c>
      <c r="R83" s="52" t="str">
        <f>IF(' Análisis de brecha'!W161="","",' Análisis de brecha'!W161)</f>
        <v/>
      </c>
      <c r="S83" s="52" t="str">
        <f>IF(' Análisis de brecha'!X161="","",' Análisis de brecha'!X161)</f>
        <v/>
      </c>
      <c r="T83" s="52" t="str">
        <f>IF(' Análisis de brecha'!Y161="","",' Análisis de brecha'!Y161)</f>
        <v/>
      </c>
      <c r="U83" s="52" t="str">
        <f>IF(' Análisis de brecha'!Z161="","",' Análisis de brecha'!Z161)</f>
        <v/>
      </c>
      <c r="V83" s="52" t="str">
        <f>IF(' Análisis de brecha'!AA161="","",' Análisis de brecha'!AA161)</f>
        <v/>
      </c>
      <c r="W83" s="52" t="str">
        <f>IF(' Análisis de brecha'!AB161="","",' Análisis de brecha'!AB161)</f>
        <v/>
      </c>
      <c r="X83" s="52" t="str">
        <f>IF(' Análisis de brecha'!AC161="","",' Análisis de brecha'!AC161)</f>
        <v/>
      </c>
      <c r="Y83" s="52" t="str">
        <f>IF(' Análisis de brecha'!AD161="","",' Análisis de brecha'!AD161)</f>
        <v/>
      </c>
      <c r="Z83" s="52" t="str">
        <f>IF(' Análisis de brecha'!AE161="","",' Análisis de brecha'!AE161)</f>
        <v/>
      </c>
      <c r="AA83" s="52" t="str">
        <f>IF(' Análisis de brecha'!AF161="","",' Análisis de brecha'!AF161)</f>
        <v/>
      </c>
      <c r="AB83" s="52" t="str">
        <f>IF(' Análisis de brecha'!AG161="","",' Análisis de brecha'!AG161)</f>
        <v/>
      </c>
      <c r="AC83" s="52" t="str">
        <f>IF(' Análisis de brecha'!AH161="","",' Análisis de brecha'!AH161)</f>
        <v/>
      </c>
      <c r="AD83" s="52" t="str">
        <f>IF(' Análisis de brecha'!AI161="","",' Análisis de brecha'!AI161)</f>
        <v/>
      </c>
      <c r="AE83" s="52" t="str">
        <f>IF(' Análisis de brecha'!AJ161="","",' Análisis de brecha'!AJ161)</f>
        <v/>
      </c>
      <c r="AF83" s="52" t="str">
        <f>IF(' Análisis de brecha'!AK161="","",' Análisis de brecha'!AK161)</f>
        <v/>
      </c>
      <c r="AG83" s="52" t="str">
        <f>IF(' Análisis de brecha'!AL161="","",' Análisis de brecha'!AL161)</f>
        <v/>
      </c>
      <c r="AH83" s="52" t="str">
        <f>IF(' Análisis de brecha'!AM161="","",' Análisis de brecha'!AM161)</f>
        <v/>
      </c>
      <c r="AI83" s="53" t="str">
        <f>IF(' Análisis de brecha'!AN161="","",' Análisis de brecha'!AN161)</f>
        <v/>
      </c>
    </row>
    <row r="84" spans="2:35" ht="13.5" thickBot="1" x14ac:dyDescent="0.25">
      <c r="B84" s="75" t="s">
        <v>113</v>
      </c>
      <c r="C84" s="76"/>
      <c r="D84" s="76"/>
      <c r="E84" s="76"/>
      <c r="F84" s="76"/>
      <c r="G84" s="61">
        <v>2017</v>
      </c>
      <c r="H84" s="61"/>
      <c r="I84" s="61"/>
      <c r="J84" s="61"/>
      <c r="K84" s="61"/>
      <c r="L84" s="61">
        <v>2018</v>
      </c>
      <c r="M84" s="61"/>
      <c r="N84" s="61"/>
      <c r="O84" s="61"/>
      <c r="P84" s="61"/>
      <c r="Q84" s="61"/>
      <c r="R84" s="61"/>
      <c r="S84" s="61"/>
      <c r="T84" s="61"/>
      <c r="U84" s="61"/>
      <c r="V84" s="61"/>
      <c r="W84" s="61"/>
      <c r="X84" s="61">
        <v>2019</v>
      </c>
      <c r="Y84" s="61"/>
      <c r="Z84" s="61"/>
      <c r="AA84" s="61"/>
      <c r="AB84" s="61"/>
      <c r="AC84" s="61"/>
      <c r="AD84" s="61"/>
      <c r="AE84" s="61"/>
      <c r="AF84" s="61"/>
      <c r="AG84" s="61"/>
      <c r="AH84" s="61"/>
      <c r="AI84" s="62"/>
    </row>
    <row r="85" spans="2:35" ht="51" x14ac:dyDescent="0.2">
      <c r="B85" s="63" t="s">
        <v>217</v>
      </c>
      <c r="C85" s="64"/>
      <c r="D85" s="44" t="s">
        <v>56</v>
      </c>
      <c r="E85" s="44" t="s">
        <v>85</v>
      </c>
      <c r="F85" s="44" t="s">
        <v>130</v>
      </c>
      <c r="G85" s="58" t="str">
        <f>' Análisis de brecha'!L164</f>
        <v>Ago</v>
      </c>
      <c r="H85" s="58" t="str">
        <f>' Análisis de brecha'!M164</f>
        <v>Sep</v>
      </c>
      <c r="I85" s="58" t="str">
        <f>' Análisis de brecha'!N164</f>
        <v>Oct</v>
      </c>
      <c r="J85" s="58" t="str">
        <f>' Análisis de brecha'!O164</f>
        <v>Nov</v>
      </c>
      <c r="K85" s="58" t="str">
        <f>' Análisis de brecha'!P164</f>
        <v>Dic</v>
      </c>
      <c r="L85" s="58" t="str">
        <f>' Análisis de brecha'!Q164</f>
        <v>Ene</v>
      </c>
      <c r="M85" s="58" t="str">
        <f>' Análisis de brecha'!R164</f>
        <v>Feb</v>
      </c>
      <c r="N85" s="58" t="str">
        <f>' Análisis de brecha'!S164</f>
        <v>Mar</v>
      </c>
      <c r="O85" s="58" t="str">
        <f>' Análisis de brecha'!T164</f>
        <v>Abr</v>
      </c>
      <c r="P85" s="58" t="str">
        <f>' Análisis de brecha'!U164</f>
        <v>May</v>
      </c>
      <c r="Q85" s="58" t="str">
        <f>' Análisis de brecha'!V164</f>
        <v>Jun</v>
      </c>
      <c r="R85" s="58" t="str">
        <f>' Análisis de brecha'!W164</f>
        <v>Jul</v>
      </c>
      <c r="S85" s="58" t="str">
        <f>' Análisis de brecha'!X164</f>
        <v>Ago</v>
      </c>
      <c r="T85" s="58" t="str">
        <f>' Análisis de brecha'!Y164</f>
        <v>Sep</v>
      </c>
      <c r="U85" s="58" t="str">
        <f>' Análisis de brecha'!Z164</f>
        <v>Oct</v>
      </c>
      <c r="V85" s="58" t="str">
        <f>' Análisis de brecha'!AA164</f>
        <v>Nov</v>
      </c>
      <c r="W85" s="58" t="str">
        <f>' Análisis de brecha'!AB164</f>
        <v>Dic</v>
      </c>
      <c r="X85" s="58" t="str">
        <f>' Análisis de brecha'!AC164</f>
        <v>Ene</v>
      </c>
      <c r="Y85" s="58" t="str">
        <f>' Análisis de brecha'!AD164</f>
        <v>Feb</v>
      </c>
      <c r="Z85" s="58" t="str">
        <f>' Análisis de brecha'!AE164</f>
        <v>Mar</v>
      </c>
      <c r="AA85" s="58" t="str">
        <f>' Análisis de brecha'!AF164</f>
        <v>Abr</v>
      </c>
      <c r="AB85" s="58" t="str">
        <f>' Análisis de brecha'!AG164</f>
        <v>May</v>
      </c>
      <c r="AC85" s="58" t="str">
        <f>' Análisis de brecha'!AH164</f>
        <v>Jun</v>
      </c>
      <c r="AD85" s="58" t="str">
        <f>' Análisis de brecha'!AI164</f>
        <v>Jul</v>
      </c>
      <c r="AE85" s="58" t="str">
        <f>' Análisis de brecha'!AJ164</f>
        <v>Ago</v>
      </c>
      <c r="AF85" s="58" t="str">
        <f>' Análisis de brecha'!AK164</f>
        <v>Sep</v>
      </c>
      <c r="AG85" s="58" t="str">
        <f>' Análisis de brecha'!AL164</f>
        <v>Oct</v>
      </c>
      <c r="AH85" s="58" t="str">
        <f>' Análisis de brecha'!AM164</f>
        <v>Nov</v>
      </c>
      <c r="AI85" s="45" t="str">
        <f>' Análisis de brecha'!AN164</f>
        <v>Dic</v>
      </c>
    </row>
    <row r="86" spans="2:35" ht="38.25" x14ac:dyDescent="0.2">
      <c r="B86" s="46" t="s">
        <v>36</v>
      </c>
      <c r="C86" s="47" t="str">
        <f>IF(' Análisis de brecha'!H165="","",' Análisis de brecha'!H165)</f>
        <v/>
      </c>
      <c r="D86" s="47" t="str">
        <f>IF(' Análisis de brecha'!I165="","",' Análisis de brecha'!I165)</f>
        <v/>
      </c>
      <c r="E86" s="47" t="str">
        <f>IF(' Análisis de brecha'!J165="","",' Análisis de brecha'!J165)</f>
        <v/>
      </c>
      <c r="F86" s="47" t="str">
        <f>IF(' Análisis de brecha'!K165="","",' Análisis de brecha'!K165)</f>
        <v/>
      </c>
      <c r="G86" s="48" t="str">
        <f>IF(' Análisis de brecha'!L165="","",' Análisis de brecha'!L165)</f>
        <v/>
      </c>
      <c r="H86" s="48" t="str">
        <f>IF(' Análisis de brecha'!M165="","",' Análisis de brecha'!M165)</f>
        <v/>
      </c>
      <c r="I86" s="48" t="str">
        <f>IF(' Análisis de brecha'!N165="","",' Análisis de brecha'!N165)</f>
        <v/>
      </c>
      <c r="J86" s="48" t="str">
        <f>IF(' Análisis de brecha'!O165="","",' Análisis de brecha'!O165)</f>
        <v/>
      </c>
      <c r="K86" s="48" t="str">
        <f>IF(' Análisis de brecha'!P165="","",' Análisis de brecha'!P165)</f>
        <v/>
      </c>
      <c r="L86" s="48" t="str">
        <f>IF(' Análisis de brecha'!Q165="","",' Análisis de brecha'!Q165)</f>
        <v/>
      </c>
      <c r="M86" s="48" t="str">
        <f>IF(' Análisis de brecha'!R165="","",' Análisis de brecha'!R165)</f>
        <v/>
      </c>
      <c r="N86" s="48" t="str">
        <f>IF(' Análisis de brecha'!S165="","",' Análisis de brecha'!S165)</f>
        <v/>
      </c>
      <c r="O86" s="48" t="str">
        <f>IF(' Análisis de brecha'!T165="","",' Análisis de brecha'!T165)</f>
        <v/>
      </c>
      <c r="P86" s="48" t="str">
        <f>IF(' Análisis de brecha'!U165="","",' Análisis de brecha'!U165)</f>
        <v/>
      </c>
      <c r="Q86" s="48" t="str">
        <f>IF(' Análisis de brecha'!V165="","",' Análisis de brecha'!V165)</f>
        <v/>
      </c>
      <c r="R86" s="48" t="str">
        <f>IF(' Análisis de brecha'!W165="","",' Análisis de brecha'!W165)</f>
        <v/>
      </c>
      <c r="S86" s="48" t="str">
        <f>IF(' Análisis de brecha'!X165="","",' Análisis de brecha'!X165)</f>
        <v/>
      </c>
      <c r="T86" s="48" t="str">
        <f>IF(' Análisis de brecha'!Y165="","",' Análisis de brecha'!Y165)</f>
        <v/>
      </c>
      <c r="U86" s="48" t="str">
        <f>IF(' Análisis de brecha'!Z165="","",' Análisis de brecha'!Z165)</f>
        <v/>
      </c>
      <c r="V86" s="48" t="str">
        <f>IF(' Análisis de brecha'!AA165="","",' Análisis de brecha'!AA165)</f>
        <v/>
      </c>
      <c r="W86" s="48" t="str">
        <f>IF(' Análisis de brecha'!AB165="","",' Análisis de brecha'!AB165)</f>
        <v/>
      </c>
      <c r="X86" s="48" t="str">
        <f>IF(' Análisis de brecha'!AC165="","",' Análisis de brecha'!AC165)</f>
        <v/>
      </c>
      <c r="Y86" s="48" t="str">
        <f>IF(' Análisis de brecha'!AD165="","",' Análisis de brecha'!AD165)</f>
        <v/>
      </c>
      <c r="Z86" s="48" t="str">
        <f>IF(' Análisis de brecha'!AE165="","",' Análisis de brecha'!AE165)</f>
        <v/>
      </c>
      <c r="AA86" s="48" t="str">
        <f>IF(' Análisis de brecha'!AF165="","",' Análisis de brecha'!AF165)</f>
        <v/>
      </c>
      <c r="AB86" s="48" t="str">
        <f>IF(' Análisis de brecha'!AG165="","",' Análisis de brecha'!AG165)</f>
        <v/>
      </c>
      <c r="AC86" s="48" t="str">
        <f>IF(' Análisis de brecha'!AH165="","",' Análisis de brecha'!AH165)</f>
        <v/>
      </c>
      <c r="AD86" s="48" t="str">
        <f>IF(' Análisis de brecha'!AI165="","",' Análisis de brecha'!AI165)</f>
        <v/>
      </c>
      <c r="AE86" s="48" t="str">
        <f>IF(' Análisis de brecha'!AJ165="","",' Análisis de brecha'!AJ165)</f>
        <v/>
      </c>
      <c r="AF86" s="48" t="str">
        <f>IF(' Análisis de brecha'!AK165="","",' Análisis de brecha'!AK165)</f>
        <v/>
      </c>
      <c r="AG86" s="48" t="str">
        <f>IF(' Análisis de brecha'!AL165="","",' Análisis de brecha'!AL165)</f>
        <v/>
      </c>
      <c r="AH86" s="48" t="str">
        <f>IF(' Análisis de brecha'!AM165="","",' Análisis de brecha'!AM165)</f>
        <v/>
      </c>
      <c r="AI86" s="49" t="str">
        <f>IF(' Análisis de brecha'!AN165="","",' Análisis de brecha'!AN165)</f>
        <v/>
      </c>
    </row>
    <row r="87" spans="2:35" ht="38.25" x14ac:dyDescent="0.2">
      <c r="B87" s="46" t="s">
        <v>37</v>
      </c>
      <c r="C87" s="47" t="str">
        <f>IF(' Análisis de brecha'!H167="","",' Análisis de brecha'!H167)</f>
        <v/>
      </c>
      <c r="D87" s="47" t="str">
        <f>IF(' Análisis de brecha'!I167="","",' Análisis de brecha'!I167)</f>
        <v/>
      </c>
      <c r="E87" s="47" t="str">
        <f>IF(' Análisis de brecha'!J167="","",' Análisis de brecha'!J167)</f>
        <v/>
      </c>
      <c r="F87" s="47" t="str">
        <f>IF(' Análisis de brecha'!K167="","",' Análisis de brecha'!K167)</f>
        <v/>
      </c>
      <c r="G87" s="48" t="str">
        <f>IF(' Análisis de brecha'!L167="","",' Análisis de brecha'!L167)</f>
        <v/>
      </c>
      <c r="H87" s="48" t="str">
        <f>IF(' Análisis de brecha'!M167="","",' Análisis de brecha'!M167)</f>
        <v/>
      </c>
      <c r="I87" s="48" t="str">
        <f>IF(' Análisis de brecha'!N167="","",' Análisis de brecha'!N167)</f>
        <v/>
      </c>
      <c r="J87" s="48" t="str">
        <f>IF(' Análisis de brecha'!O167="","",' Análisis de brecha'!O167)</f>
        <v/>
      </c>
      <c r="K87" s="48" t="str">
        <f>IF(' Análisis de brecha'!P167="","",' Análisis de brecha'!P167)</f>
        <v/>
      </c>
      <c r="L87" s="48" t="str">
        <f>IF(' Análisis de brecha'!Q167="","",' Análisis de brecha'!Q167)</f>
        <v/>
      </c>
      <c r="M87" s="48" t="str">
        <f>IF(' Análisis de brecha'!R167="","",' Análisis de brecha'!R167)</f>
        <v/>
      </c>
      <c r="N87" s="48" t="str">
        <f>IF(' Análisis de brecha'!S167="","",' Análisis de brecha'!S167)</f>
        <v/>
      </c>
      <c r="O87" s="48" t="str">
        <f>IF(' Análisis de brecha'!T167="","",' Análisis de brecha'!T167)</f>
        <v/>
      </c>
      <c r="P87" s="48" t="str">
        <f>IF(' Análisis de brecha'!U167="","",' Análisis de brecha'!U167)</f>
        <v/>
      </c>
      <c r="Q87" s="48" t="str">
        <f>IF(' Análisis de brecha'!V167="","",' Análisis de brecha'!V167)</f>
        <v/>
      </c>
      <c r="R87" s="48" t="str">
        <f>IF(' Análisis de brecha'!W167="","",' Análisis de brecha'!W167)</f>
        <v/>
      </c>
      <c r="S87" s="48" t="str">
        <f>IF(' Análisis de brecha'!X167="","",' Análisis de brecha'!X167)</f>
        <v/>
      </c>
      <c r="T87" s="48" t="str">
        <f>IF(' Análisis de brecha'!Y167="","",' Análisis de brecha'!Y167)</f>
        <v/>
      </c>
      <c r="U87" s="48" t="str">
        <f>IF(' Análisis de brecha'!Z167="","",' Análisis de brecha'!Z167)</f>
        <v/>
      </c>
      <c r="V87" s="48" t="str">
        <f>IF(' Análisis de brecha'!AA167="","",' Análisis de brecha'!AA167)</f>
        <v/>
      </c>
      <c r="W87" s="48" t="str">
        <f>IF(' Análisis de brecha'!AB167="","",' Análisis de brecha'!AB167)</f>
        <v/>
      </c>
      <c r="X87" s="48" t="str">
        <f>IF(' Análisis de brecha'!AC167="","",' Análisis de brecha'!AC167)</f>
        <v/>
      </c>
      <c r="Y87" s="48" t="str">
        <f>IF(' Análisis de brecha'!AD167="","",' Análisis de brecha'!AD167)</f>
        <v/>
      </c>
      <c r="Z87" s="48" t="str">
        <f>IF(' Análisis de brecha'!AE167="","",' Análisis de brecha'!AE167)</f>
        <v/>
      </c>
      <c r="AA87" s="48" t="str">
        <f>IF(' Análisis de brecha'!AF167="","",' Análisis de brecha'!AF167)</f>
        <v/>
      </c>
      <c r="AB87" s="48" t="str">
        <f>IF(' Análisis de brecha'!AG167="","",' Análisis de brecha'!AG167)</f>
        <v/>
      </c>
      <c r="AC87" s="48" t="str">
        <f>IF(' Análisis de brecha'!AH167="","",' Análisis de brecha'!AH167)</f>
        <v/>
      </c>
      <c r="AD87" s="48" t="str">
        <f>IF(' Análisis de brecha'!AI167="","",' Análisis de brecha'!AI167)</f>
        <v/>
      </c>
      <c r="AE87" s="48" t="str">
        <f>IF(' Análisis de brecha'!AJ167="","",' Análisis de brecha'!AJ167)</f>
        <v/>
      </c>
      <c r="AF87" s="48" t="str">
        <f>IF(' Análisis de brecha'!AK167="","",' Análisis de brecha'!AK167)</f>
        <v/>
      </c>
      <c r="AG87" s="48" t="str">
        <f>IF(' Análisis de brecha'!AL167="","",' Análisis de brecha'!AL167)</f>
        <v/>
      </c>
      <c r="AH87" s="48" t="str">
        <f>IF(' Análisis de brecha'!AM167="","",' Análisis de brecha'!AM167)</f>
        <v/>
      </c>
      <c r="AI87" s="49" t="str">
        <f>IF(' Análisis de brecha'!AN167="","",' Análisis de brecha'!AN167)</f>
        <v/>
      </c>
    </row>
    <row r="88" spans="2:35" ht="38.25" x14ac:dyDescent="0.2">
      <c r="B88" s="46" t="s">
        <v>109</v>
      </c>
      <c r="C88" s="47" t="str">
        <f>IF(' Análisis de brecha'!H169="","",' Análisis de brecha'!H169)</f>
        <v/>
      </c>
      <c r="D88" s="47" t="str">
        <f>IF(' Análisis de brecha'!I169="","",' Análisis de brecha'!I169)</f>
        <v/>
      </c>
      <c r="E88" s="47" t="str">
        <f>IF(' Análisis de brecha'!J169="","",' Análisis de brecha'!J169)</f>
        <v/>
      </c>
      <c r="F88" s="47" t="str">
        <f>IF(' Análisis de brecha'!K169="","",' Análisis de brecha'!K169)</f>
        <v/>
      </c>
      <c r="G88" s="48" t="str">
        <f>IF(' Análisis de brecha'!L169="","",' Análisis de brecha'!L169)</f>
        <v/>
      </c>
      <c r="H88" s="48" t="str">
        <f>IF(' Análisis de brecha'!M169="","",' Análisis de brecha'!M169)</f>
        <v/>
      </c>
      <c r="I88" s="48" t="str">
        <f>IF(' Análisis de brecha'!N169="","",' Análisis de brecha'!N169)</f>
        <v/>
      </c>
      <c r="J88" s="48" t="str">
        <f>IF(' Análisis de brecha'!O169="","",' Análisis de brecha'!O169)</f>
        <v/>
      </c>
      <c r="K88" s="48" t="str">
        <f>IF(' Análisis de brecha'!P169="","",' Análisis de brecha'!P169)</f>
        <v/>
      </c>
      <c r="L88" s="48" t="str">
        <f>IF(' Análisis de brecha'!Q169="","",' Análisis de brecha'!Q169)</f>
        <v/>
      </c>
      <c r="M88" s="48" t="str">
        <f>IF(' Análisis de brecha'!R169="","",' Análisis de brecha'!R169)</f>
        <v/>
      </c>
      <c r="N88" s="48" t="str">
        <f>IF(' Análisis de brecha'!S169="","",' Análisis de brecha'!S169)</f>
        <v/>
      </c>
      <c r="O88" s="48" t="str">
        <f>IF(' Análisis de brecha'!T169="","",' Análisis de brecha'!T169)</f>
        <v/>
      </c>
      <c r="P88" s="48" t="str">
        <f>IF(' Análisis de brecha'!U169="","",' Análisis de brecha'!U169)</f>
        <v/>
      </c>
      <c r="Q88" s="48" t="str">
        <f>IF(' Análisis de brecha'!V169="","",' Análisis de brecha'!V169)</f>
        <v/>
      </c>
      <c r="R88" s="48" t="str">
        <f>IF(' Análisis de brecha'!W169="","",' Análisis de brecha'!W169)</f>
        <v/>
      </c>
      <c r="S88" s="48" t="str">
        <f>IF(' Análisis de brecha'!X169="","",' Análisis de brecha'!X169)</f>
        <v/>
      </c>
      <c r="T88" s="48" t="str">
        <f>IF(' Análisis de brecha'!Y169="","",' Análisis de brecha'!Y169)</f>
        <v/>
      </c>
      <c r="U88" s="48" t="str">
        <f>IF(' Análisis de brecha'!Z169="","",' Análisis de brecha'!Z169)</f>
        <v/>
      </c>
      <c r="V88" s="48" t="str">
        <f>IF(' Análisis de brecha'!AA169="","",' Análisis de brecha'!AA169)</f>
        <v/>
      </c>
      <c r="W88" s="48" t="str">
        <f>IF(' Análisis de brecha'!AB169="","",' Análisis de brecha'!AB169)</f>
        <v/>
      </c>
      <c r="X88" s="48" t="str">
        <f>IF(' Análisis de brecha'!AC169="","",' Análisis de brecha'!AC169)</f>
        <v/>
      </c>
      <c r="Y88" s="48" t="str">
        <f>IF(' Análisis de brecha'!AD169="","",' Análisis de brecha'!AD169)</f>
        <v/>
      </c>
      <c r="Z88" s="48" t="str">
        <f>IF(' Análisis de brecha'!AE169="","",' Análisis de brecha'!AE169)</f>
        <v/>
      </c>
      <c r="AA88" s="48" t="str">
        <f>IF(' Análisis de brecha'!AF169="","",' Análisis de brecha'!AF169)</f>
        <v/>
      </c>
      <c r="AB88" s="48" t="str">
        <f>IF(' Análisis de brecha'!AG169="","",' Análisis de brecha'!AG169)</f>
        <v/>
      </c>
      <c r="AC88" s="48" t="str">
        <f>IF(' Análisis de brecha'!AH169="","",' Análisis de brecha'!AH169)</f>
        <v/>
      </c>
      <c r="AD88" s="48" t="str">
        <f>IF(' Análisis de brecha'!AI169="","",' Análisis de brecha'!AI169)</f>
        <v/>
      </c>
      <c r="AE88" s="48" t="str">
        <f>IF(' Análisis de brecha'!AJ169="","",' Análisis de brecha'!AJ169)</f>
        <v/>
      </c>
      <c r="AF88" s="48" t="str">
        <f>IF(' Análisis de brecha'!AK169="","",' Análisis de brecha'!AK169)</f>
        <v/>
      </c>
      <c r="AG88" s="48" t="str">
        <f>IF(' Análisis de brecha'!AL169="","",' Análisis de brecha'!AL169)</f>
        <v/>
      </c>
      <c r="AH88" s="48" t="str">
        <f>IF(' Análisis de brecha'!AM169="","",' Análisis de brecha'!AM169)</f>
        <v/>
      </c>
      <c r="AI88" s="49" t="str">
        <f>IF(' Análisis de brecha'!AN169="","",' Análisis de brecha'!AN169)</f>
        <v/>
      </c>
    </row>
    <row r="89" spans="2:35" ht="38.25" x14ac:dyDescent="0.2">
      <c r="B89" s="46" t="s">
        <v>110</v>
      </c>
      <c r="C89" s="47" t="str">
        <f>IF(' Análisis de brecha'!H171="","",' Análisis de brecha'!H171)</f>
        <v/>
      </c>
      <c r="D89" s="47" t="str">
        <f>IF(' Análisis de brecha'!I171="","",' Análisis de brecha'!I171)</f>
        <v/>
      </c>
      <c r="E89" s="47" t="str">
        <f>IF(' Análisis de brecha'!J171="","",' Análisis de brecha'!J171)</f>
        <v/>
      </c>
      <c r="F89" s="47" t="str">
        <f>IF(' Análisis de brecha'!K171="","",' Análisis de brecha'!K171)</f>
        <v/>
      </c>
      <c r="G89" s="48" t="str">
        <f>IF(' Análisis de brecha'!L171="","",' Análisis de brecha'!L171)</f>
        <v/>
      </c>
      <c r="H89" s="48" t="str">
        <f>IF(' Análisis de brecha'!M171="","",' Análisis de brecha'!M171)</f>
        <v/>
      </c>
      <c r="I89" s="48" t="str">
        <f>IF(' Análisis de brecha'!N171="","",' Análisis de brecha'!N171)</f>
        <v/>
      </c>
      <c r="J89" s="48" t="str">
        <f>IF(' Análisis de brecha'!O171="","",' Análisis de brecha'!O171)</f>
        <v/>
      </c>
      <c r="K89" s="48" t="str">
        <f>IF(' Análisis de brecha'!P171="","",' Análisis de brecha'!P171)</f>
        <v/>
      </c>
      <c r="L89" s="48" t="str">
        <f>IF(' Análisis de brecha'!Q171="","",' Análisis de brecha'!Q171)</f>
        <v/>
      </c>
      <c r="M89" s="48" t="str">
        <f>IF(' Análisis de brecha'!R171="","",' Análisis de brecha'!R171)</f>
        <v/>
      </c>
      <c r="N89" s="48" t="str">
        <f>IF(' Análisis de brecha'!S171="","",' Análisis de brecha'!S171)</f>
        <v/>
      </c>
      <c r="O89" s="48" t="str">
        <f>IF(' Análisis de brecha'!T171="","",' Análisis de brecha'!T171)</f>
        <v/>
      </c>
      <c r="P89" s="48" t="str">
        <f>IF(' Análisis de brecha'!U171="","",' Análisis de brecha'!U171)</f>
        <v/>
      </c>
      <c r="Q89" s="48" t="str">
        <f>IF(' Análisis de brecha'!V171="","",' Análisis de brecha'!V171)</f>
        <v/>
      </c>
      <c r="R89" s="48" t="str">
        <f>IF(' Análisis de brecha'!W171="","",' Análisis de brecha'!W171)</f>
        <v/>
      </c>
      <c r="S89" s="48" t="str">
        <f>IF(' Análisis de brecha'!X171="","",' Análisis de brecha'!X171)</f>
        <v/>
      </c>
      <c r="T89" s="48" t="str">
        <f>IF(' Análisis de brecha'!Y171="","",' Análisis de brecha'!Y171)</f>
        <v/>
      </c>
      <c r="U89" s="48" t="str">
        <f>IF(' Análisis de brecha'!Z171="","",' Análisis de brecha'!Z171)</f>
        <v/>
      </c>
      <c r="V89" s="48" t="str">
        <f>IF(' Análisis de brecha'!AA171="","",' Análisis de brecha'!AA171)</f>
        <v/>
      </c>
      <c r="W89" s="48" t="str">
        <f>IF(' Análisis de brecha'!AB171="","",' Análisis de brecha'!AB171)</f>
        <v/>
      </c>
      <c r="X89" s="48" t="str">
        <f>IF(' Análisis de brecha'!AC171="","",' Análisis de brecha'!AC171)</f>
        <v/>
      </c>
      <c r="Y89" s="48" t="str">
        <f>IF(' Análisis de brecha'!AD171="","",' Análisis de brecha'!AD171)</f>
        <v/>
      </c>
      <c r="Z89" s="48" t="str">
        <f>IF(' Análisis de brecha'!AE171="","",' Análisis de brecha'!AE171)</f>
        <v/>
      </c>
      <c r="AA89" s="48" t="str">
        <f>IF(' Análisis de brecha'!AF171="","",' Análisis de brecha'!AF171)</f>
        <v/>
      </c>
      <c r="AB89" s="48" t="str">
        <f>IF(' Análisis de brecha'!AG171="","",' Análisis de brecha'!AG171)</f>
        <v/>
      </c>
      <c r="AC89" s="48" t="str">
        <f>IF(' Análisis de brecha'!AH171="","",' Análisis de brecha'!AH171)</f>
        <v/>
      </c>
      <c r="AD89" s="48" t="str">
        <f>IF(' Análisis de brecha'!AI171="","",' Análisis de brecha'!AI171)</f>
        <v/>
      </c>
      <c r="AE89" s="48" t="str">
        <f>IF(' Análisis de brecha'!AJ171="","",' Análisis de brecha'!AJ171)</f>
        <v/>
      </c>
      <c r="AF89" s="48" t="str">
        <f>IF(' Análisis de brecha'!AK171="","",' Análisis de brecha'!AK171)</f>
        <v/>
      </c>
      <c r="AG89" s="48" t="str">
        <f>IF(' Análisis de brecha'!AL171="","",' Análisis de brecha'!AL171)</f>
        <v/>
      </c>
      <c r="AH89" s="48" t="str">
        <f>IF(' Análisis de brecha'!AM171="","",' Análisis de brecha'!AM171)</f>
        <v/>
      </c>
      <c r="AI89" s="49" t="str">
        <f>IF(' Análisis de brecha'!AN171="","",' Análisis de brecha'!AN171)</f>
        <v/>
      </c>
    </row>
    <row r="90" spans="2:35" ht="38.25" x14ac:dyDescent="0.2">
      <c r="B90" s="46" t="s">
        <v>111</v>
      </c>
      <c r="C90" s="47" t="str">
        <f>IF(' Análisis de brecha'!H173="","",' Análisis de brecha'!H173)</f>
        <v/>
      </c>
      <c r="D90" s="47" t="str">
        <f>IF(' Análisis de brecha'!I173="","",' Análisis de brecha'!I173)</f>
        <v/>
      </c>
      <c r="E90" s="47" t="str">
        <f>IF(' Análisis de brecha'!J173="","",' Análisis de brecha'!J173)</f>
        <v/>
      </c>
      <c r="F90" s="47" t="str">
        <f>IF(' Análisis de brecha'!K173="","",' Análisis de brecha'!K173)</f>
        <v/>
      </c>
      <c r="G90" s="48" t="str">
        <f>IF(' Análisis de brecha'!L173="","",' Análisis de brecha'!L173)</f>
        <v/>
      </c>
      <c r="H90" s="48" t="str">
        <f>IF(' Análisis de brecha'!M173="","",' Análisis de brecha'!M173)</f>
        <v/>
      </c>
      <c r="I90" s="48" t="str">
        <f>IF(' Análisis de brecha'!N173="","",' Análisis de brecha'!N173)</f>
        <v/>
      </c>
      <c r="J90" s="48" t="str">
        <f>IF(' Análisis de brecha'!O173="","",' Análisis de brecha'!O173)</f>
        <v/>
      </c>
      <c r="K90" s="48" t="str">
        <f>IF(' Análisis de brecha'!P173="","",' Análisis de brecha'!P173)</f>
        <v/>
      </c>
      <c r="L90" s="48" t="str">
        <f>IF(' Análisis de brecha'!Q173="","",' Análisis de brecha'!Q173)</f>
        <v/>
      </c>
      <c r="M90" s="48" t="str">
        <f>IF(' Análisis de brecha'!R173="","",' Análisis de brecha'!R173)</f>
        <v/>
      </c>
      <c r="N90" s="48" t="str">
        <f>IF(' Análisis de brecha'!S173="","",' Análisis de brecha'!S173)</f>
        <v/>
      </c>
      <c r="O90" s="48" t="str">
        <f>IF(' Análisis de brecha'!T173="","",' Análisis de brecha'!T173)</f>
        <v/>
      </c>
      <c r="P90" s="48" t="str">
        <f>IF(' Análisis de brecha'!U173="","",' Análisis de brecha'!U173)</f>
        <v/>
      </c>
      <c r="Q90" s="48" t="str">
        <f>IF(' Análisis de brecha'!V173="","",' Análisis de brecha'!V173)</f>
        <v/>
      </c>
      <c r="R90" s="48" t="str">
        <f>IF(' Análisis de brecha'!W173="","",' Análisis de brecha'!W173)</f>
        <v/>
      </c>
      <c r="S90" s="48" t="str">
        <f>IF(' Análisis de brecha'!X173="","",' Análisis de brecha'!X173)</f>
        <v/>
      </c>
      <c r="T90" s="48" t="str">
        <f>IF(' Análisis de brecha'!Y173="","",' Análisis de brecha'!Y173)</f>
        <v/>
      </c>
      <c r="U90" s="48" t="str">
        <f>IF(' Análisis de brecha'!Z173="","",' Análisis de brecha'!Z173)</f>
        <v/>
      </c>
      <c r="V90" s="48" t="str">
        <f>IF(' Análisis de brecha'!AA173="","",' Análisis de brecha'!AA173)</f>
        <v/>
      </c>
      <c r="W90" s="48" t="str">
        <f>IF(' Análisis de brecha'!AB173="","",' Análisis de brecha'!AB173)</f>
        <v/>
      </c>
      <c r="X90" s="48" t="str">
        <f>IF(' Análisis de brecha'!AC173="","",' Análisis de brecha'!AC173)</f>
        <v/>
      </c>
      <c r="Y90" s="48" t="str">
        <f>IF(' Análisis de brecha'!AD173="","",' Análisis de brecha'!AD173)</f>
        <v/>
      </c>
      <c r="Z90" s="48" t="str">
        <f>IF(' Análisis de brecha'!AE173="","",' Análisis de brecha'!AE173)</f>
        <v/>
      </c>
      <c r="AA90" s="48" t="str">
        <f>IF(' Análisis de brecha'!AF173="","",' Análisis de brecha'!AF173)</f>
        <v/>
      </c>
      <c r="AB90" s="48" t="str">
        <f>IF(' Análisis de brecha'!AG173="","",' Análisis de brecha'!AG173)</f>
        <v/>
      </c>
      <c r="AC90" s="48" t="str">
        <f>IF(' Análisis de brecha'!AH173="","",' Análisis de brecha'!AH173)</f>
        <v/>
      </c>
      <c r="AD90" s="48" t="str">
        <f>IF(' Análisis de brecha'!AI173="","",' Análisis de brecha'!AI173)</f>
        <v/>
      </c>
      <c r="AE90" s="48" t="str">
        <f>IF(' Análisis de brecha'!AJ173="","",' Análisis de brecha'!AJ173)</f>
        <v/>
      </c>
      <c r="AF90" s="48" t="str">
        <f>IF(' Análisis de brecha'!AK173="","",' Análisis de brecha'!AK173)</f>
        <v/>
      </c>
      <c r="AG90" s="48" t="str">
        <f>IF(' Análisis de brecha'!AL173="","",' Análisis de brecha'!AL173)</f>
        <v/>
      </c>
      <c r="AH90" s="48" t="str">
        <f>IF(' Análisis de brecha'!AM173="","",' Análisis de brecha'!AM173)</f>
        <v/>
      </c>
      <c r="AI90" s="49" t="str">
        <f>IF(' Análisis de brecha'!AN173="","",' Análisis de brecha'!AN173)</f>
        <v/>
      </c>
    </row>
    <row r="91" spans="2:35" ht="39" thickBot="1" x14ac:dyDescent="0.25">
      <c r="B91" s="50" t="s">
        <v>112</v>
      </c>
      <c r="C91" s="51" t="str">
        <f>IF(' Análisis de brecha'!H175="","",' Análisis de brecha'!H175)</f>
        <v/>
      </c>
      <c r="D91" s="51" t="str">
        <f>IF(' Análisis de brecha'!I175="","",' Análisis de brecha'!I175)</f>
        <v/>
      </c>
      <c r="E91" s="51" t="str">
        <f>IF(' Análisis de brecha'!J175="","",' Análisis de brecha'!J175)</f>
        <v/>
      </c>
      <c r="F91" s="51" t="str">
        <f>IF(' Análisis de brecha'!K175="","",' Análisis de brecha'!K175)</f>
        <v/>
      </c>
      <c r="G91" s="52" t="str">
        <f>IF(' Análisis de brecha'!L175="","",' Análisis de brecha'!L175)</f>
        <v/>
      </c>
      <c r="H91" s="52" t="str">
        <f>IF(' Análisis de brecha'!M175="","",' Análisis de brecha'!M175)</f>
        <v/>
      </c>
      <c r="I91" s="52" t="str">
        <f>IF(' Análisis de brecha'!N175="","",' Análisis de brecha'!N175)</f>
        <v/>
      </c>
      <c r="J91" s="52" t="str">
        <f>IF(' Análisis de brecha'!O175="","",' Análisis de brecha'!O175)</f>
        <v/>
      </c>
      <c r="K91" s="52" t="str">
        <f>IF(' Análisis de brecha'!P175="","",' Análisis de brecha'!P175)</f>
        <v/>
      </c>
      <c r="L91" s="52" t="str">
        <f>IF(' Análisis de brecha'!Q175="","",' Análisis de brecha'!Q175)</f>
        <v/>
      </c>
      <c r="M91" s="52" t="str">
        <f>IF(' Análisis de brecha'!R175="","",' Análisis de brecha'!R175)</f>
        <v/>
      </c>
      <c r="N91" s="52" t="str">
        <f>IF(' Análisis de brecha'!S175="","",' Análisis de brecha'!S175)</f>
        <v/>
      </c>
      <c r="O91" s="52" t="str">
        <f>IF(' Análisis de brecha'!T175="","",' Análisis de brecha'!T175)</f>
        <v/>
      </c>
      <c r="P91" s="52" t="str">
        <f>IF(' Análisis de brecha'!U175="","",' Análisis de brecha'!U175)</f>
        <v/>
      </c>
      <c r="Q91" s="52" t="str">
        <f>IF(' Análisis de brecha'!V175="","",' Análisis de brecha'!V175)</f>
        <v/>
      </c>
      <c r="R91" s="52" t="str">
        <f>IF(' Análisis de brecha'!W175="","",' Análisis de brecha'!W175)</f>
        <v/>
      </c>
      <c r="S91" s="52" t="str">
        <f>IF(' Análisis de brecha'!X175="","",' Análisis de brecha'!X175)</f>
        <v/>
      </c>
      <c r="T91" s="52" t="str">
        <f>IF(' Análisis de brecha'!Y175="","",' Análisis de brecha'!Y175)</f>
        <v/>
      </c>
      <c r="U91" s="52" t="str">
        <f>IF(' Análisis de brecha'!Z175="","",' Análisis de brecha'!Z175)</f>
        <v/>
      </c>
      <c r="V91" s="52" t="str">
        <f>IF(' Análisis de brecha'!AA175="","",' Análisis de brecha'!AA175)</f>
        <v/>
      </c>
      <c r="W91" s="52" t="str">
        <f>IF(' Análisis de brecha'!AB175="","",' Análisis de brecha'!AB175)</f>
        <v/>
      </c>
      <c r="X91" s="52" t="str">
        <f>IF(' Análisis de brecha'!AC175="","",' Análisis de brecha'!AC175)</f>
        <v/>
      </c>
      <c r="Y91" s="52" t="str">
        <f>IF(' Análisis de brecha'!AD175="","",' Análisis de brecha'!AD175)</f>
        <v/>
      </c>
      <c r="Z91" s="52" t="str">
        <f>IF(' Análisis de brecha'!AE175="","",' Análisis de brecha'!AE175)</f>
        <v/>
      </c>
      <c r="AA91" s="52" t="str">
        <f>IF(' Análisis de brecha'!AF175="","",' Análisis de brecha'!AF175)</f>
        <v/>
      </c>
      <c r="AB91" s="52" t="str">
        <f>IF(' Análisis de brecha'!AG175="","",' Análisis de brecha'!AG175)</f>
        <v/>
      </c>
      <c r="AC91" s="52" t="str">
        <f>IF(' Análisis de brecha'!AH175="","",' Análisis de brecha'!AH175)</f>
        <v/>
      </c>
      <c r="AD91" s="52" t="str">
        <f>IF(' Análisis de brecha'!AI175="","",' Análisis de brecha'!AI175)</f>
        <v/>
      </c>
      <c r="AE91" s="52" t="str">
        <f>IF(' Análisis de brecha'!AJ175="","",' Análisis de brecha'!AJ175)</f>
        <v/>
      </c>
      <c r="AF91" s="52" t="str">
        <f>IF(' Análisis de brecha'!AK175="","",' Análisis de brecha'!AK175)</f>
        <v/>
      </c>
      <c r="AG91" s="52" t="str">
        <f>IF(' Análisis de brecha'!AL175="","",' Análisis de brecha'!AL175)</f>
        <v/>
      </c>
      <c r="AH91" s="52" t="str">
        <f>IF(' Análisis de brecha'!AM175="","",' Análisis de brecha'!AM175)</f>
        <v/>
      </c>
      <c r="AI91" s="53" t="str">
        <f>IF(' Análisis de brecha'!AN175="","",' Análisis de brecha'!AN175)</f>
        <v/>
      </c>
    </row>
    <row r="92" spans="2:35" ht="18.75" thickBot="1" x14ac:dyDescent="0.25">
      <c r="B92" s="72" t="s">
        <v>117</v>
      </c>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4"/>
    </row>
    <row r="93" spans="2:35" ht="13.5" thickBot="1" x14ac:dyDescent="0.25">
      <c r="B93" s="75" t="s">
        <v>118</v>
      </c>
      <c r="C93" s="76"/>
      <c r="D93" s="76"/>
      <c r="E93" s="76"/>
      <c r="F93" s="76"/>
      <c r="G93" s="61">
        <v>2017</v>
      </c>
      <c r="H93" s="61"/>
      <c r="I93" s="61"/>
      <c r="J93" s="61"/>
      <c r="K93" s="61"/>
      <c r="L93" s="61">
        <v>2018</v>
      </c>
      <c r="M93" s="61"/>
      <c r="N93" s="61"/>
      <c r="O93" s="61"/>
      <c r="P93" s="61"/>
      <c r="Q93" s="61"/>
      <c r="R93" s="61"/>
      <c r="S93" s="61"/>
      <c r="T93" s="61"/>
      <c r="U93" s="61"/>
      <c r="V93" s="61"/>
      <c r="W93" s="61"/>
      <c r="X93" s="61">
        <v>2019</v>
      </c>
      <c r="Y93" s="61"/>
      <c r="Z93" s="61"/>
      <c r="AA93" s="61"/>
      <c r="AB93" s="61"/>
      <c r="AC93" s="61"/>
      <c r="AD93" s="61"/>
      <c r="AE93" s="61"/>
      <c r="AF93" s="61"/>
      <c r="AG93" s="61"/>
      <c r="AH93" s="61"/>
      <c r="AI93" s="62"/>
    </row>
    <row r="94" spans="2:35" ht="51" x14ac:dyDescent="0.2">
      <c r="B94" s="63" t="s">
        <v>217</v>
      </c>
      <c r="C94" s="64"/>
      <c r="D94" s="44" t="s">
        <v>56</v>
      </c>
      <c r="E94" s="44" t="s">
        <v>85</v>
      </c>
      <c r="F94" s="44" t="s">
        <v>130</v>
      </c>
      <c r="G94" s="58" t="str">
        <f>' Análisis de brecha'!L184</f>
        <v>Ago</v>
      </c>
      <c r="H94" s="58" t="str">
        <f>' Análisis de brecha'!M184</f>
        <v>Sep</v>
      </c>
      <c r="I94" s="58" t="str">
        <f>' Análisis de brecha'!N184</f>
        <v>Oct</v>
      </c>
      <c r="J94" s="58" t="str">
        <f>' Análisis de brecha'!O184</f>
        <v>Nov</v>
      </c>
      <c r="K94" s="58" t="str">
        <f>' Análisis de brecha'!P184</f>
        <v>Dic</v>
      </c>
      <c r="L94" s="58" t="str">
        <f>' Análisis de brecha'!Q184</f>
        <v>Ene</v>
      </c>
      <c r="M94" s="58" t="str">
        <f>' Análisis de brecha'!R184</f>
        <v>Feb</v>
      </c>
      <c r="N94" s="58" t="str">
        <f>' Análisis de brecha'!S184</f>
        <v>Mar</v>
      </c>
      <c r="O94" s="58" t="str">
        <f>' Análisis de brecha'!T184</f>
        <v>Abr</v>
      </c>
      <c r="P94" s="58" t="str">
        <f>' Análisis de brecha'!U184</f>
        <v>May</v>
      </c>
      <c r="Q94" s="58" t="str">
        <f>' Análisis de brecha'!V184</f>
        <v>Jun</v>
      </c>
      <c r="R94" s="58" t="str">
        <f>' Análisis de brecha'!W184</f>
        <v>Jul</v>
      </c>
      <c r="S94" s="58" t="str">
        <f>' Análisis de brecha'!X184</f>
        <v>Ago</v>
      </c>
      <c r="T94" s="58" t="str">
        <f>' Análisis de brecha'!Y184</f>
        <v>Sep</v>
      </c>
      <c r="U94" s="58" t="str">
        <f>' Análisis de brecha'!Z184</f>
        <v>Oct</v>
      </c>
      <c r="V94" s="58" t="str">
        <f>' Análisis de brecha'!AA184</f>
        <v>Nov</v>
      </c>
      <c r="W94" s="58" t="str">
        <f>' Análisis de brecha'!AB184</f>
        <v>Dic</v>
      </c>
      <c r="X94" s="58" t="str">
        <f>' Análisis de brecha'!AC184</f>
        <v>Ene</v>
      </c>
      <c r="Y94" s="58" t="str">
        <f>' Análisis de brecha'!AD184</f>
        <v>Feb</v>
      </c>
      <c r="Z94" s="58" t="str">
        <f>' Análisis de brecha'!AE184</f>
        <v>Mar</v>
      </c>
      <c r="AA94" s="58" t="str">
        <f>' Análisis de brecha'!AF184</f>
        <v>Abr</v>
      </c>
      <c r="AB94" s="58" t="str">
        <f>' Análisis de brecha'!AG184</f>
        <v>May</v>
      </c>
      <c r="AC94" s="58" t="str">
        <f>' Análisis de brecha'!AH184</f>
        <v>Jun</v>
      </c>
      <c r="AD94" s="58" t="str">
        <f>' Análisis de brecha'!AI184</f>
        <v>Jul</v>
      </c>
      <c r="AE94" s="58" t="str">
        <f>' Análisis de brecha'!AJ184</f>
        <v>Ago</v>
      </c>
      <c r="AF94" s="58" t="str">
        <f>' Análisis de brecha'!AK184</f>
        <v>Sep</v>
      </c>
      <c r="AG94" s="58" t="str">
        <f>' Análisis de brecha'!AL184</f>
        <v>Oct</v>
      </c>
      <c r="AH94" s="58" t="str">
        <f>' Análisis de brecha'!AM184</f>
        <v>Nov</v>
      </c>
      <c r="AI94" s="45" t="str">
        <f>' Análisis de brecha'!AN184</f>
        <v>Dic</v>
      </c>
    </row>
    <row r="95" spans="2:35" ht="89.25" x14ac:dyDescent="0.2">
      <c r="B95" s="46" t="s">
        <v>38</v>
      </c>
      <c r="C95" s="47" t="str">
        <f>IF(' Análisis de brecha'!H185="","",' Análisis de brecha'!H185)</f>
        <v/>
      </c>
      <c r="D95" s="47" t="str">
        <f>IF(' Análisis de brecha'!I185="","",' Análisis de brecha'!I185)</f>
        <v/>
      </c>
      <c r="E95" s="47" t="str">
        <f>IF(' Análisis de brecha'!J185="","",' Análisis de brecha'!J185)</f>
        <v/>
      </c>
      <c r="F95" s="47" t="str">
        <f>IF(' Análisis de brecha'!K185="","",' Análisis de brecha'!K185)</f>
        <v/>
      </c>
      <c r="G95" s="48">
        <f>IF(' Análisis de brecha'!L185="","",' Análisis de brecha'!L185)</f>
        <v>1</v>
      </c>
      <c r="H95" s="48" t="str">
        <f>IF(' Análisis de brecha'!M185="","",' Análisis de brecha'!M185)</f>
        <v/>
      </c>
      <c r="I95" s="48" t="str">
        <f>IF(' Análisis de brecha'!N185="","",' Análisis de brecha'!N185)</f>
        <v/>
      </c>
      <c r="J95" s="48" t="str">
        <f>IF(' Análisis de brecha'!O185="","",' Análisis de brecha'!O185)</f>
        <v/>
      </c>
      <c r="K95" s="48" t="str">
        <f>IF(' Análisis de brecha'!P185="","",' Análisis de brecha'!P185)</f>
        <v/>
      </c>
      <c r="L95" s="48" t="str">
        <f>IF(' Análisis de brecha'!Q185="","",' Análisis de brecha'!Q185)</f>
        <v/>
      </c>
      <c r="M95" s="48" t="str">
        <f>IF(' Análisis de brecha'!R185="","",' Análisis de brecha'!R185)</f>
        <v/>
      </c>
      <c r="N95" s="48" t="str">
        <f>IF(' Análisis de brecha'!S185="","",' Análisis de brecha'!S185)</f>
        <v/>
      </c>
      <c r="O95" s="48" t="str">
        <f>IF(' Análisis de brecha'!T185="","",' Análisis de brecha'!T185)</f>
        <v/>
      </c>
      <c r="P95" s="48" t="str">
        <f>IF(' Análisis de brecha'!U185="","",' Análisis de brecha'!U185)</f>
        <v/>
      </c>
      <c r="Q95" s="48" t="str">
        <f>IF(' Análisis de brecha'!V185="","",' Análisis de brecha'!V185)</f>
        <v/>
      </c>
      <c r="R95" s="48" t="str">
        <f>IF(' Análisis de brecha'!W185="","",' Análisis de brecha'!W185)</f>
        <v/>
      </c>
      <c r="S95" s="48" t="str">
        <f>IF(' Análisis de brecha'!X185="","",' Análisis de brecha'!X185)</f>
        <v/>
      </c>
      <c r="T95" s="48" t="str">
        <f>IF(' Análisis de brecha'!Y185="","",' Análisis de brecha'!Y185)</f>
        <v/>
      </c>
      <c r="U95" s="48" t="str">
        <f>IF(' Análisis de brecha'!Z185="","",' Análisis de brecha'!Z185)</f>
        <v/>
      </c>
      <c r="V95" s="48" t="str">
        <f>IF(' Análisis de brecha'!AA185="","",' Análisis de brecha'!AA185)</f>
        <v/>
      </c>
      <c r="W95" s="48" t="str">
        <f>IF(' Análisis de brecha'!AB185="","",' Análisis de brecha'!AB185)</f>
        <v/>
      </c>
      <c r="X95" s="48" t="str">
        <f>IF(' Análisis de brecha'!AC185="","",' Análisis de brecha'!AC185)</f>
        <v/>
      </c>
      <c r="Y95" s="48" t="str">
        <f>IF(' Análisis de brecha'!AD185="","",' Análisis de brecha'!AD185)</f>
        <v/>
      </c>
      <c r="Z95" s="48" t="str">
        <f>IF(' Análisis de brecha'!AE185="","",' Análisis de brecha'!AE185)</f>
        <v/>
      </c>
      <c r="AA95" s="48" t="str">
        <f>IF(' Análisis de brecha'!AF185="","",' Análisis de brecha'!AF185)</f>
        <v/>
      </c>
      <c r="AB95" s="48" t="str">
        <f>IF(' Análisis de brecha'!AG185="","",' Análisis de brecha'!AG185)</f>
        <v/>
      </c>
      <c r="AC95" s="48" t="str">
        <f>IF(' Análisis de brecha'!AH185="","",' Análisis de brecha'!AH185)</f>
        <v/>
      </c>
      <c r="AD95" s="48" t="str">
        <f>IF(' Análisis de brecha'!AI185="","",' Análisis de brecha'!AI185)</f>
        <v/>
      </c>
      <c r="AE95" s="48" t="str">
        <f>IF(' Análisis de brecha'!AJ185="","",' Análisis de brecha'!AJ185)</f>
        <v/>
      </c>
      <c r="AF95" s="48" t="str">
        <f>IF(' Análisis de brecha'!AK185="","",' Análisis de brecha'!AK185)</f>
        <v/>
      </c>
      <c r="AG95" s="48" t="str">
        <f>IF(' Análisis de brecha'!AL185="","",' Análisis de brecha'!AL185)</f>
        <v/>
      </c>
      <c r="AH95" s="48" t="str">
        <f>IF(' Análisis de brecha'!AM185="","",' Análisis de brecha'!AM185)</f>
        <v/>
      </c>
      <c r="AI95" s="49" t="str">
        <f>IF(' Análisis de brecha'!AN185="","",' Análisis de brecha'!AN185)</f>
        <v/>
      </c>
    </row>
    <row r="96" spans="2:35" ht="63.75" x14ac:dyDescent="0.2">
      <c r="B96" s="46" t="s">
        <v>39</v>
      </c>
      <c r="C96" s="47" t="str">
        <f>IF(' Análisis de brecha'!H187="","",' Análisis de brecha'!H187)</f>
        <v/>
      </c>
      <c r="D96" s="47" t="str">
        <f>IF(' Análisis de brecha'!I187="","",' Análisis de brecha'!I187)</f>
        <v/>
      </c>
      <c r="E96" s="47" t="str">
        <f>IF(' Análisis de brecha'!J187="","",' Análisis de brecha'!J187)</f>
        <v/>
      </c>
      <c r="F96" s="47" t="str">
        <f>IF(' Análisis de brecha'!K187="","",' Análisis de brecha'!K187)</f>
        <v/>
      </c>
      <c r="G96" s="48" t="str">
        <f>IF(' Análisis de brecha'!L187="","",' Análisis de brecha'!L187)</f>
        <v/>
      </c>
      <c r="H96" s="48" t="str">
        <f>IF(' Análisis de brecha'!M187="","",' Análisis de brecha'!M187)</f>
        <v/>
      </c>
      <c r="I96" s="48" t="str">
        <f>IF(' Análisis de brecha'!N187="","",' Análisis de brecha'!N187)</f>
        <v/>
      </c>
      <c r="J96" s="48" t="str">
        <f>IF(' Análisis de brecha'!O187="","",' Análisis de brecha'!O187)</f>
        <v/>
      </c>
      <c r="K96" s="48" t="str">
        <f>IF(' Análisis de brecha'!P187="","",' Análisis de brecha'!P187)</f>
        <v/>
      </c>
      <c r="L96" s="48" t="str">
        <f>IF(' Análisis de brecha'!Q187="","",' Análisis de brecha'!Q187)</f>
        <v/>
      </c>
      <c r="M96" s="48" t="str">
        <f>IF(' Análisis de brecha'!R187="","",' Análisis de brecha'!R187)</f>
        <v/>
      </c>
      <c r="N96" s="48" t="str">
        <f>IF(' Análisis de brecha'!S187="","",' Análisis de brecha'!S187)</f>
        <v/>
      </c>
      <c r="O96" s="48" t="str">
        <f>IF(' Análisis de brecha'!T187="","",' Análisis de brecha'!T187)</f>
        <v/>
      </c>
      <c r="P96" s="48" t="str">
        <f>IF(' Análisis de brecha'!U187="","",' Análisis de brecha'!U187)</f>
        <v/>
      </c>
      <c r="Q96" s="48" t="str">
        <f>IF(' Análisis de brecha'!V187="","",' Análisis de brecha'!V187)</f>
        <v/>
      </c>
      <c r="R96" s="48" t="str">
        <f>IF(' Análisis de brecha'!W187="","",' Análisis de brecha'!W187)</f>
        <v/>
      </c>
      <c r="S96" s="48" t="str">
        <f>IF(' Análisis de brecha'!X187="","",' Análisis de brecha'!X187)</f>
        <v/>
      </c>
      <c r="T96" s="48" t="str">
        <f>IF(' Análisis de brecha'!Y187="","",' Análisis de brecha'!Y187)</f>
        <v/>
      </c>
      <c r="U96" s="48" t="str">
        <f>IF(' Análisis de brecha'!Z187="","",' Análisis de brecha'!Z187)</f>
        <v/>
      </c>
      <c r="V96" s="48" t="str">
        <f>IF(' Análisis de brecha'!AA187="","",' Análisis de brecha'!AA187)</f>
        <v/>
      </c>
      <c r="W96" s="48" t="str">
        <f>IF(' Análisis de brecha'!AB187="","",' Análisis de brecha'!AB187)</f>
        <v/>
      </c>
      <c r="X96" s="48" t="str">
        <f>IF(' Análisis de brecha'!AC187="","",' Análisis de brecha'!AC187)</f>
        <v/>
      </c>
      <c r="Y96" s="48" t="str">
        <f>IF(' Análisis de brecha'!AD187="","",' Análisis de brecha'!AD187)</f>
        <v/>
      </c>
      <c r="Z96" s="48" t="str">
        <f>IF(' Análisis de brecha'!AE187="","",' Análisis de brecha'!AE187)</f>
        <v/>
      </c>
      <c r="AA96" s="48" t="str">
        <f>IF(' Análisis de brecha'!AF187="","",' Análisis de brecha'!AF187)</f>
        <v/>
      </c>
      <c r="AB96" s="48" t="str">
        <f>IF(' Análisis de brecha'!AG187="","",' Análisis de brecha'!AG187)</f>
        <v/>
      </c>
      <c r="AC96" s="48" t="str">
        <f>IF(' Análisis de brecha'!AH187="","",' Análisis de brecha'!AH187)</f>
        <v/>
      </c>
      <c r="AD96" s="48" t="str">
        <f>IF(' Análisis de brecha'!AI187="","",' Análisis de brecha'!AI187)</f>
        <v/>
      </c>
      <c r="AE96" s="48" t="str">
        <f>IF(' Análisis de brecha'!AJ187="","",' Análisis de brecha'!AJ187)</f>
        <v/>
      </c>
      <c r="AF96" s="48" t="str">
        <f>IF(' Análisis de brecha'!AK187="","",' Análisis de brecha'!AK187)</f>
        <v/>
      </c>
      <c r="AG96" s="48" t="str">
        <f>IF(' Análisis de brecha'!AL187="","",' Análisis de brecha'!AL187)</f>
        <v/>
      </c>
      <c r="AH96" s="48" t="str">
        <f>IF(' Análisis de brecha'!AM187="","",' Análisis de brecha'!AM187)</f>
        <v/>
      </c>
      <c r="AI96" s="49" t="str">
        <f>IF(' Análisis de brecha'!AN187="","",' Análisis de brecha'!AN187)</f>
        <v/>
      </c>
    </row>
    <row r="97" spans="2:35" ht="76.5" x14ac:dyDescent="0.2">
      <c r="B97" s="46" t="s">
        <v>40</v>
      </c>
      <c r="C97" s="47" t="str">
        <f>IF(' Análisis de brecha'!H189="","",' Análisis de brecha'!H189)</f>
        <v/>
      </c>
      <c r="D97" s="47" t="str">
        <f>IF(' Análisis de brecha'!I189="","",' Análisis de brecha'!I189)</f>
        <v/>
      </c>
      <c r="E97" s="47" t="str">
        <f>IF(' Análisis de brecha'!J189="","",' Análisis de brecha'!J189)</f>
        <v/>
      </c>
      <c r="F97" s="47" t="str">
        <f>IF(' Análisis de brecha'!K189="","",' Análisis de brecha'!K189)</f>
        <v/>
      </c>
      <c r="G97" s="48" t="str">
        <f>IF(' Análisis de brecha'!L189="","",' Análisis de brecha'!L189)</f>
        <v/>
      </c>
      <c r="H97" s="48" t="str">
        <f>IF(' Análisis de brecha'!M189="","",' Análisis de brecha'!M189)</f>
        <v/>
      </c>
      <c r="I97" s="48" t="str">
        <f>IF(' Análisis de brecha'!N189="","",' Análisis de brecha'!N189)</f>
        <v/>
      </c>
      <c r="J97" s="48" t="str">
        <f>IF(' Análisis de brecha'!O189="","",' Análisis de brecha'!O189)</f>
        <v/>
      </c>
      <c r="K97" s="48" t="str">
        <f>IF(' Análisis de brecha'!P189="","",' Análisis de brecha'!P189)</f>
        <v/>
      </c>
      <c r="L97" s="48" t="str">
        <f>IF(' Análisis de brecha'!Q189="","",' Análisis de brecha'!Q189)</f>
        <v/>
      </c>
      <c r="M97" s="48" t="str">
        <f>IF(' Análisis de brecha'!R189="","",' Análisis de brecha'!R189)</f>
        <v/>
      </c>
      <c r="N97" s="48" t="str">
        <f>IF(' Análisis de brecha'!S189="","",' Análisis de brecha'!S189)</f>
        <v/>
      </c>
      <c r="O97" s="48" t="str">
        <f>IF(' Análisis de brecha'!T189="","",' Análisis de brecha'!T189)</f>
        <v/>
      </c>
      <c r="P97" s="48" t="str">
        <f>IF(' Análisis de brecha'!U189="","",' Análisis de brecha'!U189)</f>
        <v/>
      </c>
      <c r="Q97" s="48" t="str">
        <f>IF(' Análisis de brecha'!V189="","",' Análisis de brecha'!V189)</f>
        <v/>
      </c>
      <c r="R97" s="48" t="str">
        <f>IF(' Análisis de brecha'!W189="","",' Análisis de brecha'!W189)</f>
        <v/>
      </c>
      <c r="S97" s="48" t="str">
        <f>IF(' Análisis de brecha'!X189="","",' Análisis de brecha'!X189)</f>
        <v/>
      </c>
      <c r="T97" s="48" t="str">
        <f>IF(' Análisis de brecha'!Y189="","",' Análisis de brecha'!Y189)</f>
        <v/>
      </c>
      <c r="U97" s="48" t="str">
        <f>IF(' Análisis de brecha'!Z189="","",' Análisis de brecha'!Z189)</f>
        <v/>
      </c>
      <c r="V97" s="48" t="str">
        <f>IF(' Análisis de brecha'!AA189="","",' Análisis de brecha'!AA189)</f>
        <v/>
      </c>
      <c r="W97" s="48" t="str">
        <f>IF(' Análisis de brecha'!AB189="","",' Análisis de brecha'!AB189)</f>
        <v/>
      </c>
      <c r="X97" s="48" t="str">
        <f>IF(' Análisis de brecha'!AC189="","",' Análisis de brecha'!AC189)</f>
        <v/>
      </c>
      <c r="Y97" s="48" t="str">
        <f>IF(' Análisis de brecha'!AD189="","",' Análisis de brecha'!AD189)</f>
        <v/>
      </c>
      <c r="Z97" s="48" t="str">
        <f>IF(' Análisis de brecha'!AE189="","",' Análisis de brecha'!AE189)</f>
        <v/>
      </c>
      <c r="AA97" s="48" t="str">
        <f>IF(' Análisis de brecha'!AF189="","",' Análisis de brecha'!AF189)</f>
        <v/>
      </c>
      <c r="AB97" s="48" t="str">
        <f>IF(' Análisis de brecha'!AG189="","",' Análisis de brecha'!AG189)</f>
        <v/>
      </c>
      <c r="AC97" s="48" t="str">
        <f>IF(' Análisis de brecha'!AH189="","",' Análisis de brecha'!AH189)</f>
        <v/>
      </c>
      <c r="AD97" s="48" t="str">
        <f>IF(' Análisis de brecha'!AI189="","",' Análisis de brecha'!AI189)</f>
        <v/>
      </c>
      <c r="AE97" s="48" t="str">
        <f>IF(' Análisis de brecha'!AJ189="","",' Análisis de brecha'!AJ189)</f>
        <v/>
      </c>
      <c r="AF97" s="48" t="str">
        <f>IF(' Análisis de brecha'!AK189="","",' Análisis de brecha'!AK189)</f>
        <v/>
      </c>
      <c r="AG97" s="48" t="str">
        <f>IF(' Análisis de brecha'!AL189="","",' Análisis de brecha'!AL189)</f>
        <v/>
      </c>
      <c r="AH97" s="48" t="str">
        <f>IF(' Análisis de brecha'!AM189="","",' Análisis de brecha'!AM189)</f>
        <v/>
      </c>
      <c r="AI97" s="49" t="str">
        <f>IF(' Análisis de brecha'!AN189="","",' Análisis de brecha'!AN189)</f>
        <v/>
      </c>
    </row>
    <row r="98" spans="2:35" ht="134.25" customHeight="1" thickBot="1" x14ac:dyDescent="0.25">
      <c r="B98" s="50" t="s">
        <v>41</v>
      </c>
      <c r="C98" s="51" t="str">
        <f>IF(' Análisis de brecha'!H191="","",' Análisis de brecha'!H191)</f>
        <v/>
      </c>
      <c r="D98" s="51" t="str">
        <f>IF(' Análisis de brecha'!I191="","",' Análisis de brecha'!I191)</f>
        <v/>
      </c>
      <c r="E98" s="51" t="str">
        <f>IF(' Análisis de brecha'!J191="","",' Análisis de brecha'!J191)</f>
        <v/>
      </c>
      <c r="F98" s="51" t="str">
        <f>IF(' Análisis de brecha'!K191="","",' Análisis de brecha'!K191)</f>
        <v/>
      </c>
      <c r="G98" s="52" t="str">
        <f>IF(' Análisis de brecha'!L191="","",' Análisis de brecha'!L191)</f>
        <v/>
      </c>
      <c r="H98" s="52" t="str">
        <f>IF(' Análisis de brecha'!M191="","",' Análisis de brecha'!M191)</f>
        <v/>
      </c>
      <c r="I98" s="52" t="str">
        <f>IF(' Análisis de brecha'!N191="","",' Análisis de brecha'!N191)</f>
        <v/>
      </c>
      <c r="J98" s="52" t="str">
        <f>IF(' Análisis de brecha'!O191="","",' Análisis de brecha'!O191)</f>
        <v/>
      </c>
      <c r="K98" s="52" t="str">
        <f>IF(' Análisis de brecha'!P191="","",' Análisis de brecha'!P191)</f>
        <v/>
      </c>
      <c r="L98" s="52" t="str">
        <f>IF(' Análisis de brecha'!Q191="","",' Análisis de brecha'!Q191)</f>
        <v/>
      </c>
      <c r="M98" s="52" t="str">
        <f>IF(' Análisis de brecha'!R191="","",' Análisis de brecha'!R191)</f>
        <v/>
      </c>
      <c r="N98" s="52" t="str">
        <f>IF(' Análisis de brecha'!S191="","",' Análisis de brecha'!S191)</f>
        <v/>
      </c>
      <c r="O98" s="52" t="str">
        <f>IF(' Análisis de brecha'!T191="","",' Análisis de brecha'!T191)</f>
        <v/>
      </c>
      <c r="P98" s="52" t="str">
        <f>IF(' Análisis de brecha'!U191="","",' Análisis de brecha'!U191)</f>
        <v/>
      </c>
      <c r="Q98" s="52" t="str">
        <f>IF(' Análisis de brecha'!V191="","",' Análisis de brecha'!V191)</f>
        <v/>
      </c>
      <c r="R98" s="52" t="str">
        <f>IF(' Análisis de brecha'!W191="","",' Análisis de brecha'!W191)</f>
        <v/>
      </c>
      <c r="S98" s="52" t="str">
        <f>IF(' Análisis de brecha'!X191="","",' Análisis de brecha'!X191)</f>
        <v/>
      </c>
      <c r="T98" s="52" t="str">
        <f>IF(' Análisis de brecha'!Y191="","",' Análisis de brecha'!Y191)</f>
        <v/>
      </c>
      <c r="U98" s="52" t="str">
        <f>IF(' Análisis de brecha'!Z191="","",' Análisis de brecha'!Z191)</f>
        <v/>
      </c>
      <c r="V98" s="52" t="str">
        <f>IF(' Análisis de brecha'!AA191="","",' Análisis de brecha'!AA191)</f>
        <v/>
      </c>
      <c r="W98" s="52" t="str">
        <f>IF(' Análisis de brecha'!AB191="","",' Análisis de brecha'!AB191)</f>
        <v/>
      </c>
      <c r="X98" s="52" t="str">
        <f>IF(' Análisis de brecha'!AC191="","",' Análisis de brecha'!AC191)</f>
        <v/>
      </c>
      <c r="Y98" s="52" t="str">
        <f>IF(' Análisis de brecha'!AD191="","",' Análisis de brecha'!AD191)</f>
        <v/>
      </c>
      <c r="Z98" s="52" t="str">
        <f>IF(' Análisis de brecha'!AE191="","",' Análisis de brecha'!AE191)</f>
        <v/>
      </c>
      <c r="AA98" s="52" t="str">
        <f>IF(' Análisis de brecha'!AF191="","",' Análisis de brecha'!AF191)</f>
        <v/>
      </c>
      <c r="AB98" s="52" t="str">
        <f>IF(' Análisis de brecha'!AG191="","",' Análisis de brecha'!AG191)</f>
        <v/>
      </c>
      <c r="AC98" s="52" t="str">
        <f>IF(' Análisis de brecha'!AH191="","",' Análisis de brecha'!AH191)</f>
        <v/>
      </c>
      <c r="AD98" s="52" t="str">
        <f>IF(' Análisis de brecha'!AI191="","",' Análisis de brecha'!AI191)</f>
        <v/>
      </c>
      <c r="AE98" s="52" t="str">
        <f>IF(' Análisis de brecha'!AJ191="","",' Análisis de brecha'!AJ191)</f>
        <v/>
      </c>
      <c r="AF98" s="52" t="str">
        <f>IF(' Análisis de brecha'!AK191="","",' Análisis de brecha'!AK191)</f>
        <v/>
      </c>
      <c r="AG98" s="52" t="str">
        <f>IF(' Análisis de brecha'!AL191="","",' Análisis de brecha'!AL191)</f>
        <v/>
      </c>
      <c r="AH98" s="52" t="str">
        <f>IF(' Análisis de brecha'!AM191="","",' Análisis de brecha'!AM191)</f>
        <v/>
      </c>
      <c r="AI98" s="53" t="str">
        <f>IF(' Análisis de brecha'!AN191="","",' Análisis de brecha'!AN191)</f>
        <v/>
      </c>
    </row>
    <row r="99" spans="2:35" ht="13.5" thickBot="1" x14ac:dyDescent="0.25">
      <c r="B99" s="75" t="s">
        <v>121</v>
      </c>
      <c r="C99" s="76"/>
      <c r="D99" s="76"/>
      <c r="E99" s="76"/>
      <c r="F99" s="76"/>
      <c r="G99" s="61">
        <v>2017</v>
      </c>
      <c r="H99" s="61"/>
      <c r="I99" s="61"/>
      <c r="J99" s="61"/>
      <c r="K99" s="61"/>
      <c r="L99" s="61">
        <v>2018</v>
      </c>
      <c r="M99" s="61"/>
      <c r="N99" s="61"/>
      <c r="O99" s="61"/>
      <c r="P99" s="61"/>
      <c r="Q99" s="61"/>
      <c r="R99" s="61"/>
      <c r="S99" s="61"/>
      <c r="T99" s="61"/>
      <c r="U99" s="61"/>
      <c r="V99" s="61"/>
      <c r="W99" s="61"/>
      <c r="X99" s="61">
        <v>2019</v>
      </c>
      <c r="Y99" s="61"/>
      <c r="Z99" s="61"/>
      <c r="AA99" s="61"/>
      <c r="AB99" s="61"/>
      <c r="AC99" s="61"/>
      <c r="AD99" s="61"/>
      <c r="AE99" s="61"/>
      <c r="AF99" s="61"/>
      <c r="AG99" s="61"/>
      <c r="AH99" s="61"/>
      <c r="AI99" s="62"/>
    </row>
    <row r="100" spans="2:35" ht="51" x14ac:dyDescent="0.2">
      <c r="B100" s="63" t="s">
        <v>217</v>
      </c>
      <c r="C100" s="64"/>
      <c r="D100" s="44" t="s">
        <v>56</v>
      </c>
      <c r="E100" s="44" t="s">
        <v>85</v>
      </c>
      <c r="F100" s="44" t="s">
        <v>130</v>
      </c>
      <c r="G100" s="58" t="str">
        <f>' Análisis de brecha'!L194</f>
        <v>Ago</v>
      </c>
      <c r="H100" s="58" t="str">
        <f>' Análisis de brecha'!M194</f>
        <v>Sep</v>
      </c>
      <c r="I100" s="58" t="str">
        <f>' Análisis de brecha'!N194</f>
        <v>Oct</v>
      </c>
      <c r="J100" s="58" t="str">
        <f>' Análisis de brecha'!O194</f>
        <v>Nov</v>
      </c>
      <c r="K100" s="58" t="str">
        <f>' Análisis de brecha'!P194</f>
        <v>Dic</v>
      </c>
      <c r="L100" s="58" t="str">
        <f>' Análisis de brecha'!Q194</f>
        <v>Ene</v>
      </c>
      <c r="M100" s="58" t="str">
        <f>' Análisis de brecha'!R194</f>
        <v>Feb</v>
      </c>
      <c r="N100" s="58" t="str">
        <f>' Análisis de brecha'!S194</f>
        <v>Mar</v>
      </c>
      <c r="O100" s="58" t="str">
        <f>' Análisis de brecha'!T194</f>
        <v>Abr</v>
      </c>
      <c r="P100" s="58" t="str">
        <f>' Análisis de brecha'!U194</f>
        <v>May</v>
      </c>
      <c r="Q100" s="58" t="str">
        <f>' Análisis de brecha'!V194</f>
        <v>Jun</v>
      </c>
      <c r="R100" s="58" t="str">
        <f>' Análisis de brecha'!W194</f>
        <v>Jul</v>
      </c>
      <c r="S100" s="58" t="str">
        <f>' Análisis de brecha'!X194</f>
        <v>Ago</v>
      </c>
      <c r="T100" s="58" t="str">
        <f>' Análisis de brecha'!Y194</f>
        <v>Sep</v>
      </c>
      <c r="U100" s="58" t="str">
        <f>' Análisis de brecha'!Z194</f>
        <v>Oct</v>
      </c>
      <c r="V100" s="58" t="str">
        <f>' Análisis de brecha'!AA194</f>
        <v>Nov</v>
      </c>
      <c r="W100" s="58" t="str">
        <f>' Análisis de brecha'!AB194</f>
        <v>Dic</v>
      </c>
      <c r="X100" s="58" t="str">
        <f>' Análisis de brecha'!AC194</f>
        <v>Ene</v>
      </c>
      <c r="Y100" s="58" t="str">
        <f>' Análisis de brecha'!AD194</f>
        <v>Feb</v>
      </c>
      <c r="Z100" s="58" t="str">
        <f>' Análisis de brecha'!AE194</f>
        <v>Mar</v>
      </c>
      <c r="AA100" s="58" t="str">
        <f>' Análisis de brecha'!AF194</f>
        <v>Abr</v>
      </c>
      <c r="AB100" s="58" t="str">
        <f>' Análisis de brecha'!AG194</f>
        <v>May</v>
      </c>
      <c r="AC100" s="58" t="str">
        <f>' Análisis de brecha'!AH194</f>
        <v>Jun</v>
      </c>
      <c r="AD100" s="58" t="str">
        <f>' Análisis de brecha'!AI194</f>
        <v>Jul</v>
      </c>
      <c r="AE100" s="58" t="str">
        <f>' Análisis de brecha'!AJ194</f>
        <v>Ago</v>
      </c>
      <c r="AF100" s="58" t="str">
        <f>' Análisis de brecha'!AK194</f>
        <v>Sep</v>
      </c>
      <c r="AG100" s="58" t="str">
        <f>' Análisis de brecha'!AL194</f>
        <v>Oct</v>
      </c>
      <c r="AH100" s="58" t="str">
        <f>' Análisis de brecha'!AM194</f>
        <v>Nov</v>
      </c>
      <c r="AI100" s="45" t="str">
        <f>' Análisis de brecha'!AN194</f>
        <v>Dic</v>
      </c>
    </row>
    <row r="101" spans="2:35" ht="90.75" customHeight="1" x14ac:dyDescent="0.2">
      <c r="B101" s="46" t="s">
        <v>42</v>
      </c>
      <c r="C101" s="47" t="str">
        <f>IF(' Análisis de brecha'!H195="","",' Análisis de brecha'!H195)</f>
        <v/>
      </c>
      <c r="D101" s="47" t="str">
        <f>IF(' Análisis de brecha'!I195="","",' Análisis de brecha'!I195)</f>
        <v/>
      </c>
      <c r="E101" s="47" t="str">
        <f>IF(' Análisis de brecha'!J195="","",' Análisis de brecha'!J195)</f>
        <v/>
      </c>
      <c r="F101" s="47" t="str">
        <f>IF(' Análisis de brecha'!K195="","",' Análisis de brecha'!K195)</f>
        <v/>
      </c>
      <c r="G101" s="48" t="str">
        <f>IF(' Análisis de brecha'!L195="","",' Análisis de brecha'!L195)</f>
        <v/>
      </c>
      <c r="H101" s="48" t="str">
        <f>IF(' Análisis de brecha'!M195="","",' Análisis de brecha'!M195)</f>
        <v/>
      </c>
      <c r="I101" s="48" t="str">
        <f>IF(' Análisis de brecha'!N195="","",' Análisis de brecha'!N195)</f>
        <v/>
      </c>
      <c r="J101" s="48" t="str">
        <f>IF(' Análisis de brecha'!O195="","",' Análisis de brecha'!O195)</f>
        <v/>
      </c>
      <c r="K101" s="48" t="str">
        <f>IF(' Análisis de brecha'!P195="","",' Análisis de brecha'!P195)</f>
        <v/>
      </c>
      <c r="L101" s="48" t="str">
        <f>IF(' Análisis de brecha'!Q195="","",' Análisis de brecha'!Q195)</f>
        <v/>
      </c>
      <c r="M101" s="48" t="str">
        <f>IF(' Análisis de brecha'!R195="","",' Análisis de brecha'!R195)</f>
        <v/>
      </c>
      <c r="N101" s="48" t="str">
        <f>IF(' Análisis de brecha'!S195="","",' Análisis de brecha'!S195)</f>
        <v/>
      </c>
      <c r="O101" s="48" t="str">
        <f>IF(' Análisis de brecha'!T195="","",' Análisis de brecha'!T195)</f>
        <v/>
      </c>
      <c r="P101" s="48" t="str">
        <f>IF(' Análisis de brecha'!U195="","",' Análisis de brecha'!U195)</f>
        <v/>
      </c>
      <c r="Q101" s="48" t="str">
        <f>IF(' Análisis de brecha'!V195="","",' Análisis de brecha'!V195)</f>
        <v/>
      </c>
      <c r="R101" s="48" t="str">
        <f>IF(' Análisis de brecha'!W195="","",' Análisis de brecha'!W195)</f>
        <v/>
      </c>
      <c r="S101" s="48" t="str">
        <f>IF(' Análisis de brecha'!X195="","",' Análisis de brecha'!X195)</f>
        <v/>
      </c>
      <c r="T101" s="48" t="str">
        <f>IF(' Análisis de brecha'!Y195="","",' Análisis de brecha'!Y195)</f>
        <v/>
      </c>
      <c r="U101" s="48" t="str">
        <f>IF(' Análisis de brecha'!Z195="","",' Análisis de brecha'!Z195)</f>
        <v/>
      </c>
      <c r="V101" s="48" t="str">
        <f>IF(' Análisis de brecha'!AA195="","",' Análisis de brecha'!AA195)</f>
        <v/>
      </c>
      <c r="W101" s="48" t="str">
        <f>IF(' Análisis de brecha'!AB195="","",' Análisis de brecha'!AB195)</f>
        <v/>
      </c>
      <c r="X101" s="48" t="str">
        <f>IF(' Análisis de brecha'!AC195="","",' Análisis de brecha'!AC195)</f>
        <v/>
      </c>
      <c r="Y101" s="48" t="str">
        <f>IF(' Análisis de brecha'!AD195="","",' Análisis de brecha'!AD195)</f>
        <v/>
      </c>
      <c r="Z101" s="48" t="str">
        <f>IF(' Análisis de brecha'!AE195="","",' Análisis de brecha'!AE195)</f>
        <v/>
      </c>
      <c r="AA101" s="48" t="str">
        <f>IF(' Análisis de brecha'!AF195="","",' Análisis de brecha'!AF195)</f>
        <v/>
      </c>
      <c r="AB101" s="48" t="str">
        <f>IF(' Análisis de brecha'!AG195="","",' Análisis de brecha'!AG195)</f>
        <v/>
      </c>
      <c r="AC101" s="48" t="str">
        <f>IF(' Análisis de brecha'!AH195="","",' Análisis de brecha'!AH195)</f>
        <v/>
      </c>
      <c r="AD101" s="48" t="str">
        <f>IF(' Análisis de brecha'!AI195="","",' Análisis de brecha'!AI195)</f>
        <v/>
      </c>
      <c r="AE101" s="48" t="str">
        <f>IF(' Análisis de brecha'!AJ195="","",' Análisis de brecha'!AJ195)</f>
        <v/>
      </c>
      <c r="AF101" s="48" t="str">
        <f>IF(' Análisis de brecha'!AK195="","",' Análisis de brecha'!AK195)</f>
        <v/>
      </c>
      <c r="AG101" s="48" t="str">
        <f>IF(' Análisis de brecha'!AL195="","",' Análisis de brecha'!AL195)</f>
        <v/>
      </c>
      <c r="AH101" s="48" t="str">
        <f>IF(' Análisis de brecha'!AM195="","",' Análisis de brecha'!AM195)</f>
        <v/>
      </c>
      <c r="AI101" s="49" t="str">
        <f>IF(' Análisis de brecha'!AN195="","",' Análisis de brecha'!AN195)</f>
        <v/>
      </c>
    </row>
    <row r="102" spans="2:35" ht="75.75" customHeight="1" x14ac:dyDescent="0.2">
      <c r="B102" s="46" t="s">
        <v>43</v>
      </c>
      <c r="C102" s="47" t="str">
        <f>IF(' Análisis de brecha'!H197="","",' Análisis de brecha'!H197)</f>
        <v/>
      </c>
      <c r="D102" s="47" t="str">
        <f>IF(' Análisis de brecha'!I197="","",' Análisis de brecha'!I197)</f>
        <v/>
      </c>
      <c r="E102" s="47" t="str">
        <f>IF(' Análisis de brecha'!J197="","",' Análisis de brecha'!J197)</f>
        <v/>
      </c>
      <c r="F102" s="47" t="str">
        <f>IF(' Análisis de brecha'!K197="","",' Análisis de brecha'!K197)</f>
        <v/>
      </c>
      <c r="G102" s="48" t="str">
        <f>IF(' Análisis de brecha'!L197="","",' Análisis de brecha'!L197)</f>
        <v/>
      </c>
      <c r="H102" s="48" t="str">
        <f>IF(' Análisis de brecha'!M197="","",' Análisis de brecha'!M197)</f>
        <v/>
      </c>
      <c r="I102" s="48" t="str">
        <f>IF(' Análisis de brecha'!N197="","",' Análisis de brecha'!N197)</f>
        <v/>
      </c>
      <c r="J102" s="48" t="str">
        <f>IF(' Análisis de brecha'!O197="","",' Análisis de brecha'!O197)</f>
        <v/>
      </c>
      <c r="K102" s="48" t="str">
        <f>IF(' Análisis de brecha'!P197="","",' Análisis de brecha'!P197)</f>
        <v/>
      </c>
      <c r="L102" s="48" t="str">
        <f>IF(' Análisis de brecha'!Q197="","",' Análisis de brecha'!Q197)</f>
        <v/>
      </c>
      <c r="M102" s="48" t="str">
        <f>IF(' Análisis de brecha'!R197="","",' Análisis de brecha'!R197)</f>
        <v/>
      </c>
      <c r="N102" s="48" t="str">
        <f>IF(' Análisis de brecha'!S197="","",' Análisis de brecha'!S197)</f>
        <v/>
      </c>
      <c r="O102" s="48" t="str">
        <f>IF(' Análisis de brecha'!T197="","",' Análisis de brecha'!T197)</f>
        <v/>
      </c>
      <c r="P102" s="48" t="str">
        <f>IF(' Análisis de brecha'!U197="","",' Análisis de brecha'!U197)</f>
        <v/>
      </c>
      <c r="Q102" s="48" t="str">
        <f>IF(' Análisis de brecha'!V197="","",' Análisis de brecha'!V197)</f>
        <v/>
      </c>
      <c r="R102" s="48" t="str">
        <f>IF(' Análisis de brecha'!W197="","",' Análisis de brecha'!W197)</f>
        <v/>
      </c>
      <c r="S102" s="48" t="str">
        <f>IF(' Análisis de brecha'!X197="","",' Análisis de brecha'!X197)</f>
        <v/>
      </c>
      <c r="T102" s="48" t="str">
        <f>IF(' Análisis de brecha'!Y197="","",' Análisis de brecha'!Y197)</f>
        <v/>
      </c>
      <c r="U102" s="48" t="str">
        <f>IF(' Análisis de brecha'!Z197="","",' Análisis de brecha'!Z197)</f>
        <v/>
      </c>
      <c r="V102" s="48" t="str">
        <f>IF(' Análisis de brecha'!AA197="","",' Análisis de brecha'!AA197)</f>
        <v/>
      </c>
      <c r="W102" s="48" t="str">
        <f>IF(' Análisis de brecha'!AB197="","",' Análisis de brecha'!AB197)</f>
        <v/>
      </c>
      <c r="X102" s="48" t="str">
        <f>IF(' Análisis de brecha'!AC197="","",' Análisis de brecha'!AC197)</f>
        <v/>
      </c>
      <c r="Y102" s="48" t="str">
        <f>IF(' Análisis de brecha'!AD197="","",' Análisis de brecha'!AD197)</f>
        <v/>
      </c>
      <c r="Z102" s="48" t="str">
        <f>IF(' Análisis de brecha'!AE197="","",' Análisis de brecha'!AE197)</f>
        <v/>
      </c>
      <c r="AA102" s="48" t="str">
        <f>IF(' Análisis de brecha'!AF197="","",' Análisis de brecha'!AF197)</f>
        <v/>
      </c>
      <c r="AB102" s="48" t="str">
        <f>IF(' Análisis de brecha'!AG197="","",' Análisis de brecha'!AG197)</f>
        <v/>
      </c>
      <c r="AC102" s="48" t="str">
        <f>IF(' Análisis de brecha'!AH197="","",' Análisis de brecha'!AH197)</f>
        <v/>
      </c>
      <c r="AD102" s="48" t="str">
        <f>IF(' Análisis de brecha'!AI197="","",' Análisis de brecha'!AI197)</f>
        <v/>
      </c>
      <c r="AE102" s="48" t="str">
        <f>IF(' Análisis de brecha'!AJ197="","",' Análisis de brecha'!AJ197)</f>
        <v/>
      </c>
      <c r="AF102" s="48" t="str">
        <f>IF(' Análisis de brecha'!AK197="","",' Análisis de brecha'!AK197)</f>
        <v/>
      </c>
      <c r="AG102" s="48" t="str">
        <f>IF(' Análisis de brecha'!AL197="","",' Análisis de brecha'!AL197)</f>
        <v/>
      </c>
      <c r="AH102" s="48" t="str">
        <f>IF(' Análisis de brecha'!AM197="","",' Análisis de brecha'!AM197)</f>
        <v/>
      </c>
      <c r="AI102" s="49" t="str">
        <f>IF(' Análisis de brecha'!AN197="","",' Análisis de brecha'!AN197)</f>
        <v/>
      </c>
    </row>
    <row r="103" spans="2:35" ht="65.25" customHeight="1" thickBot="1" x14ac:dyDescent="0.25">
      <c r="B103" s="50" t="s">
        <v>44</v>
      </c>
      <c r="C103" s="51" t="str">
        <f>IF(' Análisis de brecha'!H199="","",' Análisis de brecha'!H199)</f>
        <v/>
      </c>
      <c r="D103" s="51" t="str">
        <f>IF(' Análisis de brecha'!I199="","",' Análisis de brecha'!I199)</f>
        <v/>
      </c>
      <c r="E103" s="51" t="str">
        <f>IF(' Análisis de brecha'!J199="","",' Análisis de brecha'!J199)</f>
        <v/>
      </c>
      <c r="F103" s="51" t="str">
        <f>IF(' Análisis de brecha'!K199="","",' Análisis de brecha'!K199)</f>
        <v/>
      </c>
      <c r="G103" s="52">
        <f>IF(' Análisis de brecha'!L199="","",' Análisis de brecha'!L199)</f>
        <v>1</v>
      </c>
      <c r="H103" s="52" t="str">
        <f>IF(' Análisis de brecha'!M199="","",' Análisis de brecha'!M199)</f>
        <v/>
      </c>
      <c r="I103" s="52" t="str">
        <f>IF(' Análisis de brecha'!N199="","",' Análisis de brecha'!N199)</f>
        <v/>
      </c>
      <c r="J103" s="52" t="str">
        <f>IF(' Análisis de brecha'!O199="","",' Análisis de brecha'!O199)</f>
        <v/>
      </c>
      <c r="K103" s="52" t="str">
        <f>IF(' Análisis de brecha'!P199="","",' Análisis de brecha'!P199)</f>
        <v/>
      </c>
      <c r="L103" s="52" t="str">
        <f>IF(' Análisis de brecha'!Q199="","",' Análisis de brecha'!Q199)</f>
        <v/>
      </c>
      <c r="M103" s="52" t="str">
        <f>IF(' Análisis de brecha'!R199="","",' Análisis de brecha'!R199)</f>
        <v/>
      </c>
      <c r="N103" s="52" t="str">
        <f>IF(' Análisis de brecha'!S199="","",' Análisis de brecha'!S199)</f>
        <v/>
      </c>
      <c r="O103" s="52" t="str">
        <f>IF(' Análisis de brecha'!T199="","",' Análisis de brecha'!T199)</f>
        <v/>
      </c>
      <c r="P103" s="52" t="str">
        <f>IF(' Análisis de brecha'!U199="","",' Análisis de brecha'!U199)</f>
        <v/>
      </c>
      <c r="Q103" s="52" t="str">
        <f>IF(' Análisis de brecha'!V199="","",' Análisis de brecha'!V199)</f>
        <v/>
      </c>
      <c r="R103" s="52" t="str">
        <f>IF(' Análisis de brecha'!W199="","",' Análisis de brecha'!W199)</f>
        <v/>
      </c>
      <c r="S103" s="52" t="str">
        <f>IF(' Análisis de brecha'!X199="","",' Análisis de brecha'!X199)</f>
        <v/>
      </c>
      <c r="T103" s="52" t="str">
        <f>IF(' Análisis de brecha'!Y199="","",' Análisis de brecha'!Y199)</f>
        <v/>
      </c>
      <c r="U103" s="52" t="str">
        <f>IF(' Análisis de brecha'!Z199="","",' Análisis de brecha'!Z199)</f>
        <v/>
      </c>
      <c r="V103" s="52" t="str">
        <f>IF(' Análisis de brecha'!AA199="","",' Análisis de brecha'!AA199)</f>
        <v/>
      </c>
      <c r="W103" s="52" t="str">
        <f>IF(' Análisis de brecha'!AB199="","",' Análisis de brecha'!AB199)</f>
        <v/>
      </c>
      <c r="X103" s="52" t="str">
        <f>IF(' Análisis de brecha'!AC199="","",' Análisis de brecha'!AC199)</f>
        <v/>
      </c>
      <c r="Y103" s="52" t="str">
        <f>IF(' Análisis de brecha'!AD199="","",' Análisis de brecha'!AD199)</f>
        <v/>
      </c>
      <c r="Z103" s="52" t="str">
        <f>IF(' Análisis de brecha'!AE199="","",' Análisis de brecha'!AE199)</f>
        <v/>
      </c>
      <c r="AA103" s="52" t="str">
        <f>IF(' Análisis de brecha'!AF199="","",' Análisis de brecha'!AF199)</f>
        <v/>
      </c>
      <c r="AB103" s="52" t="str">
        <f>IF(' Análisis de brecha'!AG199="","",' Análisis de brecha'!AG199)</f>
        <v/>
      </c>
      <c r="AC103" s="52" t="str">
        <f>IF(' Análisis de brecha'!AH199="","",' Análisis de brecha'!AH199)</f>
        <v/>
      </c>
      <c r="AD103" s="52" t="str">
        <f>IF(' Análisis de brecha'!AI199="","",' Análisis de brecha'!AI199)</f>
        <v/>
      </c>
      <c r="AE103" s="52" t="str">
        <f>IF(' Análisis de brecha'!AJ199="","",' Análisis de brecha'!AJ199)</f>
        <v/>
      </c>
      <c r="AF103" s="52" t="str">
        <f>IF(' Análisis de brecha'!AK199="","",' Análisis de brecha'!AK199)</f>
        <v/>
      </c>
      <c r="AG103" s="52" t="str">
        <f>IF(' Análisis de brecha'!AL199="","",' Análisis de brecha'!AL199)</f>
        <v/>
      </c>
      <c r="AH103" s="52" t="str">
        <f>IF(' Análisis de brecha'!AM199="","",' Análisis de brecha'!AM199)</f>
        <v/>
      </c>
      <c r="AI103" s="53" t="str">
        <f>IF(' Análisis de brecha'!AN199="","",' Análisis de brecha'!AN199)</f>
        <v/>
      </c>
    </row>
  </sheetData>
  <sheetProtection password="CE28" sheet="1" objects="1" scenarios="1" formatCells="0" formatColumns="0" formatRows="0" selectLockedCells="1" selectUnlockedCells="1"/>
  <mergeCells count="68">
    <mergeCell ref="B99:F99"/>
    <mergeCell ref="G99:K99"/>
    <mergeCell ref="L99:W99"/>
    <mergeCell ref="X99:AI99"/>
    <mergeCell ref="B100:C100"/>
    <mergeCell ref="B94:C94"/>
    <mergeCell ref="B79:C79"/>
    <mergeCell ref="B84:F84"/>
    <mergeCell ref="G84:K84"/>
    <mergeCell ref="L84:W84"/>
    <mergeCell ref="B92:AI92"/>
    <mergeCell ref="B93:F93"/>
    <mergeCell ref="G93:K93"/>
    <mergeCell ref="L93:W93"/>
    <mergeCell ref="X93:AI93"/>
    <mergeCell ref="X84:AI84"/>
    <mergeCell ref="B85:C85"/>
    <mergeCell ref="B78:F78"/>
    <mergeCell ref="G78:K78"/>
    <mergeCell ref="L78:W78"/>
    <mergeCell ref="X78:AI78"/>
    <mergeCell ref="B67:AI67"/>
    <mergeCell ref="B68:F68"/>
    <mergeCell ref="G68:K68"/>
    <mergeCell ref="L68:W68"/>
    <mergeCell ref="X68:AI68"/>
    <mergeCell ref="B69:C69"/>
    <mergeCell ref="X59:AI59"/>
    <mergeCell ref="B49:AI49"/>
    <mergeCell ref="B50:F50"/>
    <mergeCell ref="G50:K50"/>
    <mergeCell ref="L50:W50"/>
    <mergeCell ref="X50:AI50"/>
    <mergeCell ref="B60:C60"/>
    <mergeCell ref="B41:C41"/>
    <mergeCell ref="B24:F24"/>
    <mergeCell ref="G24:K24"/>
    <mergeCell ref="L24:W24"/>
    <mergeCell ref="B31:C31"/>
    <mergeCell ref="B40:F40"/>
    <mergeCell ref="G40:K40"/>
    <mergeCell ref="L40:W40"/>
    <mergeCell ref="B51:C51"/>
    <mergeCell ref="B59:F59"/>
    <mergeCell ref="G59:K59"/>
    <mergeCell ref="L59:W59"/>
    <mergeCell ref="X24:AI24"/>
    <mergeCell ref="B25:C25"/>
    <mergeCell ref="B30:F30"/>
    <mergeCell ref="G30:K30"/>
    <mergeCell ref="L30:W30"/>
    <mergeCell ref="X30:AI30"/>
    <mergeCell ref="X40:AI40"/>
    <mergeCell ref="B15:C15"/>
    <mergeCell ref="B2:AI2"/>
    <mergeCell ref="B3:AE3"/>
    <mergeCell ref="AF3:AG3"/>
    <mergeCell ref="AH3:AI3"/>
    <mergeCell ref="B4:AI4"/>
    <mergeCell ref="B5:F5"/>
    <mergeCell ref="G5:K5"/>
    <mergeCell ref="L5:W5"/>
    <mergeCell ref="X5:AI5"/>
    <mergeCell ref="B6:C6"/>
    <mergeCell ref="B14:F14"/>
    <mergeCell ref="G14:K14"/>
    <mergeCell ref="L14:W14"/>
    <mergeCell ref="X14:AI14"/>
  </mergeCells>
  <printOptions horizontalCentered="1"/>
  <pageMargins left="0.70866141732283472" right="0.70866141732283472" top="0.74803149606299213" bottom="0.74803149606299213" header="0.31496062992125984" footer="0.31496062992125984"/>
  <pageSetup scale="47" fitToHeight="0" orientation="landscape" r:id="rId1"/>
  <headerFooter>
    <oddFooter>&amp;C&amp;P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3"/>
  <sheetViews>
    <sheetView zoomScale="70" zoomScaleNormal="70" workbookViewId="0">
      <selection activeCell="K17" sqref="K17"/>
    </sheetView>
  </sheetViews>
  <sheetFormatPr baseColWidth="10" defaultColWidth="9.140625" defaultRowHeight="12.75" x14ac:dyDescent="0.2"/>
  <cols>
    <col min="1" max="1" width="9.140625" style="173"/>
    <col min="2" max="2" width="10.85546875" style="291" customWidth="1"/>
    <col min="3" max="3" width="45.28515625" style="291" customWidth="1"/>
    <col min="4" max="4" width="39.140625" style="291" customWidth="1"/>
    <col min="5" max="5" width="17.140625" style="291" customWidth="1"/>
    <col min="6" max="6" width="14.5703125" style="291" customWidth="1"/>
    <col min="7" max="7" width="9.5703125" style="291" customWidth="1"/>
    <col min="8" max="8" width="7.140625" style="179" customWidth="1"/>
    <col min="9" max="42" width="9.140625" style="173"/>
    <col min="43" max="53" width="9.140625" style="179"/>
    <col min="54" max="16384" width="9.140625" style="81"/>
  </cols>
  <sheetData>
    <row r="1" spans="1:53" s="158" customFormat="1" ht="12" customHeight="1" thickBot="1" x14ac:dyDescent="0.35">
      <c r="A1" s="154"/>
      <c r="B1" s="155"/>
      <c r="C1" s="155"/>
      <c r="D1" s="155"/>
      <c r="E1" s="156"/>
      <c r="F1" s="157"/>
      <c r="G1" s="157"/>
    </row>
    <row r="2" spans="1:53" s="164" customFormat="1" ht="36" customHeight="1" thickBot="1" x14ac:dyDescent="0.25">
      <c r="A2" s="159"/>
      <c r="B2" s="160" t="s">
        <v>53</v>
      </c>
      <c r="C2" s="161"/>
      <c r="D2" s="161"/>
      <c r="E2" s="161"/>
      <c r="F2" s="161"/>
      <c r="G2" s="161"/>
      <c r="H2" s="162"/>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63"/>
      <c r="AR2" s="163"/>
      <c r="AS2" s="163"/>
      <c r="AT2" s="163"/>
      <c r="AU2" s="163"/>
      <c r="AV2" s="163"/>
      <c r="AW2" s="163"/>
      <c r="AX2" s="163"/>
      <c r="AY2" s="163"/>
      <c r="AZ2" s="163"/>
      <c r="BA2" s="163"/>
    </row>
    <row r="3" spans="1:53" s="172" customFormat="1" ht="27" customHeight="1" thickBot="1" x14ac:dyDescent="0.25">
      <c r="A3" s="165"/>
      <c r="B3" s="166" t="str">
        <f>' Análisis de brecha'!B7:K7</f>
        <v>NOMBRE OPERADOR Y NUMERO DE CERTIFICACION</v>
      </c>
      <c r="C3" s="167"/>
      <c r="D3" s="167"/>
      <c r="E3" s="168"/>
      <c r="F3" s="169" t="s">
        <v>141</v>
      </c>
      <c r="G3" s="170">
        <f>' Análisis de brecha'!K7</f>
        <v>42961</v>
      </c>
      <c r="H3" s="171"/>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row>
    <row r="4" spans="1:53" ht="28.5" customHeight="1" thickBot="1" x14ac:dyDescent="0.25">
      <c r="B4" s="174" t="str">
        <f>' Análisis de brecha'!B9:F9</f>
        <v>Componente 1 — POLÍTICA Y OBJETIVOS DE SEGURIDAD OPERACIONAL</v>
      </c>
      <c r="C4" s="175"/>
      <c r="D4" s="175"/>
      <c r="E4" s="175"/>
      <c r="F4" s="176" t="s">
        <v>51</v>
      </c>
      <c r="G4" s="177" t="str">
        <f>' Análisis de brecha'!F13</f>
        <v>NO</v>
      </c>
      <c r="H4" s="178"/>
    </row>
    <row r="5" spans="1:53" ht="6.75" customHeight="1" thickBot="1" x14ac:dyDescent="0.25">
      <c r="B5" s="180"/>
      <c r="C5" s="181"/>
      <c r="D5" s="181"/>
      <c r="E5" s="181"/>
      <c r="F5" s="181"/>
      <c r="G5" s="181"/>
      <c r="H5" s="182"/>
    </row>
    <row r="6" spans="1:53" s="188" customFormat="1" x14ac:dyDescent="0.2">
      <c r="A6" s="183"/>
      <c r="B6" s="184"/>
      <c r="C6" s="185"/>
      <c r="D6" s="185"/>
      <c r="E6" s="185"/>
      <c r="F6" s="185"/>
      <c r="G6" s="186"/>
      <c r="H6" s="182"/>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7"/>
      <c r="AR6" s="187"/>
      <c r="AS6" s="187"/>
      <c r="AT6" s="187"/>
      <c r="AU6" s="187"/>
      <c r="AV6" s="187"/>
      <c r="AW6" s="187"/>
      <c r="AX6" s="187"/>
      <c r="AY6" s="187"/>
      <c r="AZ6" s="187"/>
      <c r="BA6" s="187"/>
    </row>
    <row r="7" spans="1:53" s="195" customFormat="1" ht="20.25" customHeight="1" x14ac:dyDescent="0.2">
      <c r="A7" s="165"/>
      <c r="B7" s="189"/>
      <c r="C7" s="190"/>
      <c r="D7" s="190"/>
      <c r="E7" s="191" t="s">
        <v>49</v>
      </c>
      <c r="F7" s="192" t="s">
        <v>50</v>
      </c>
      <c r="G7" s="193"/>
      <c r="H7" s="182"/>
      <c r="I7" s="165"/>
      <c r="J7" s="173"/>
      <c r="K7" s="173"/>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94"/>
      <c r="AR7" s="194"/>
      <c r="AS7" s="194"/>
      <c r="AT7" s="194"/>
      <c r="AU7" s="194"/>
      <c r="AV7" s="194"/>
      <c r="AW7" s="194"/>
      <c r="AX7" s="194"/>
      <c r="AY7" s="194"/>
      <c r="AZ7" s="194"/>
      <c r="BA7" s="194"/>
    </row>
    <row r="8" spans="1:53" ht="20.25" customHeight="1" x14ac:dyDescent="0.2">
      <c r="B8" s="196"/>
      <c r="C8" s="197"/>
      <c r="D8" s="197"/>
      <c r="E8" s="198" t="s">
        <v>46</v>
      </c>
      <c r="F8" s="199">
        <f>SUMIF(E$20:E$64,E8,F$20:F$64)</f>
        <v>2</v>
      </c>
      <c r="G8" s="193"/>
      <c r="H8" s="182"/>
    </row>
    <row r="9" spans="1:53" ht="20.25" customHeight="1" x14ac:dyDescent="0.2">
      <c r="B9" s="196"/>
      <c r="C9" s="197"/>
      <c r="D9" s="197"/>
      <c r="E9" s="198" t="s">
        <v>47</v>
      </c>
      <c r="F9" s="199">
        <f>SUMIF(E$20:E$64,E9,F$20:F$64)</f>
        <v>14</v>
      </c>
      <c r="G9" s="193"/>
      <c r="H9" s="182"/>
    </row>
    <row r="10" spans="1:53" ht="20.25" customHeight="1" x14ac:dyDescent="0.2">
      <c r="B10" s="196"/>
      <c r="C10" s="197"/>
      <c r="D10" s="197"/>
      <c r="E10" s="200" t="s">
        <v>48</v>
      </c>
      <c r="F10" s="199">
        <f>SUMIF(E$20:E$64,E10,F$20:F$64)</f>
        <v>16</v>
      </c>
      <c r="G10" s="193"/>
      <c r="H10" s="182"/>
    </row>
    <row r="11" spans="1:53" ht="20.25" customHeight="1" x14ac:dyDescent="0.2">
      <c r="B11" s="196"/>
      <c r="C11" s="197"/>
      <c r="D11" s="197"/>
      <c r="E11" s="200" t="s">
        <v>1</v>
      </c>
      <c r="F11" s="199">
        <f>SUMIF(E$20:E$64,E11,F$20:F$64)</f>
        <v>2</v>
      </c>
      <c r="G11" s="193"/>
      <c r="H11" s="182"/>
    </row>
    <row r="12" spans="1:53" ht="20.25" customHeight="1" x14ac:dyDescent="0.2">
      <c r="B12" s="196"/>
      <c r="C12" s="197"/>
      <c r="D12" s="197"/>
      <c r="E12" s="201" t="s">
        <v>0</v>
      </c>
      <c r="F12" s="202">
        <f>SUM(F8:F11)</f>
        <v>34</v>
      </c>
      <c r="G12" s="193"/>
      <c r="H12" s="182"/>
    </row>
    <row r="13" spans="1:53" ht="20.25" customHeight="1" x14ac:dyDescent="0.2">
      <c r="B13" s="196"/>
      <c r="C13" s="197"/>
      <c r="D13" s="197"/>
      <c r="E13" s="203"/>
      <c r="F13" s="203"/>
      <c r="G13" s="193"/>
      <c r="H13" s="182"/>
    </row>
    <row r="14" spans="1:53" ht="19.5" customHeight="1" thickBot="1" x14ac:dyDescent="0.25">
      <c r="B14" s="204"/>
      <c r="C14" s="205"/>
      <c r="D14" s="205"/>
      <c r="E14" s="206"/>
      <c r="F14" s="206"/>
      <c r="G14" s="207"/>
      <c r="H14" s="182"/>
    </row>
    <row r="15" spans="1:53" s="210" customFormat="1" ht="14.25" hidden="1" customHeight="1" thickBot="1" x14ac:dyDescent="0.25">
      <c r="A15" s="208"/>
      <c r="B15" s="204"/>
      <c r="C15" s="205"/>
      <c r="D15" s="205"/>
      <c r="E15" s="206"/>
      <c r="F15" s="206"/>
      <c r="G15" s="207"/>
      <c r="H15" s="182"/>
      <c r="I15" s="208"/>
      <c r="J15" s="173"/>
      <c r="K15" s="173"/>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9"/>
      <c r="AR15" s="209"/>
      <c r="AS15" s="209"/>
      <c r="AT15" s="209"/>
      <c r="AU15" s="209"/>
      <c r="AV15" s="209"/>
      <c r="AW15" s="209"/>
      <c r="AX15" s="209"/>
      <c r="AY15" s="209"/>
      <c r="AZ15" s="209"/>
      <c r="BA15" s="209"/>
    </row>
    <row r="16" spans="1:53" s="210" customFormat="1" ht="5.25" customHeight="1" x14ac:dyDescent="0.2">
      <c r="A16" s="208"/>
      <c r="B16" s="180"/>
      <c r="C16" s="181"/>
      <c r="D16" s="181"/>
      <c r="E16" s="181"/>
      <c r="F16" s="181"/>
      <c r="G16" s="181"/>
      <c r="H16" s="182"/>
      <c r="I16" s="208"/>
      <c r="J16" s="173"/>
      <c r="K16" s="173"/>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9"/>
      <c r="AR16" s="209"/>
      <c r="AS16" s="209"/>
      <c r="AT16" s="209"/>
      <c r="AU16" s="209"/>
      <c r="AV16" s="209"/>
      <c r="AW16" s="209"/>
      <c r="AX16" s="209"/>
      <c r="AY16" s="209"/>
      <c r="AZ16" s="209"/>
      <c r="BA16" s="209"/>
    </row>
    <row r="17" spans="1:53" s="218" customFormat="1" ht="25.5" customHeight="1" x14ac:dyDescent="0.2">
      <c r="A17" s="211"/>
      <c r="B17" s="180"/>
      <c r="C17" s="212" t="str">
        <f>' Análisis de brecha'!B15</f>
        <v>a) Elemento 1.1 — Compromiso y responsabilidad de la gestión</v>
      </c>
      <c r="D17" s="213"/>
      <c r="E17" s="214" t="s">
        <v>52</v>
      </c>
      <c r="F17" s="215" t="str">
        <f>' Análisis de brecha'!F16</f>
        <v>SI</v>
      </c>
      <c r="G17" s="216"/>
      <c r="H17" s="182"/>
      <c r="I17" s="211"/>
      <c r="J17" s="173"/>
      <c r="K17" s="173"/>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7"/>
      <c r="AR17" s="217"/>
      <c r="AS17" s="217"/>
      <c r="AT17" s="217"/>
      <c r="AU17" s="217"/>
      <c r="AV17" s="217"/>
      <c r="AW17" s="217"/>
      <c r="AX17" s="217"/>
      <c r="AY17" s="217"/>
      <c r="AZ17" s="217"/>
      <c r="BA17" s="217"/>
    </row>
    <row r="18" spans="1:53" s="218" customFormat="1" ht="6" customHeight="1" x14ac:dyDescent="0.2">
      <c r="A18" s="211"/>
      <c r="B18" s="180"/>
      <c r="C18" s="219"/>
      <c r="D18" s="220"/>
      <c r="E18" s="220"/>
      <c r="F18" s="220"/>
      <c r="G18" s="221"/>
      <c r="H18" s="182"/>
      <c r="I18" s="211"/>
      <c r="J18" s="173"/>
      <c r="K18" s="173"/>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7"/>
      <c r="AR18" s="217"/>
      <c r="AS18" s="217"/>
      <c r="AT18" s="217"/>
      <c r="AU18" s="217"/>
      <c r="AV18" s="217"/>
      <c r="AW18" s="217"/>
      <c r="AX18" s="217"/>
      <c r="AY18" s="217"/>
      <c r="AZ18" s="217"/>
      <c r="BA18" s="217"/>
    </row>
    <row r="19" spans="1:53" s="195" customFormat="1" ht="20.25" customHeight="1" x14ac:dyDescent="0.2">
      <c r="A19" s="165"/>
      <c r="B19" s="180"/>
      <c r="C19" s="222"/>
      <c r="D19" s="223"/>
      <c r="E19" s="191" t="s">
        <v>49</v>
      </c>
      <c r="F19" s="192" t="s">
        <v>50</v>
      </c>
      <c r="G19" s="221"/>
      <c r="H19" s="182"/>
      <c r="I19" s="165"/>
      <c r="J19" s="173"/>
      <c r="K19" s="173"/>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94"/>
      <c r="AR19" s="194"/>
      <c r="AS19" s="194"/>
      <c r="AT19" s="194"/>
      <c r="AU19" s="194"/>
      <c r="AV19" s="194"/>
      <c r="AW19" s="194"/>
      <c r="AX19" s="194"/>
      <c r="AY19" s="194"/>
      <c r="AZ19" s="194"/>
      <c r="BA19" s="194"/>
    </row>
    <row r="20" spans="1:53" ht="20.25" customHeight="1" x14ac:dyDescent="0.2">
      <c r="B20" s="180"/>
      <c r="C20" s="224"/>
      <c r="D20" s="225"/>
      <c r="E20" s="198" t="s">
        <v>46</v>
      </c>
      <c r="F20" s="199">
        <f>COUNTIF(' Análisis de brecha'!$F$17:$F$29,E20)</f>
        <v>0</v>
      </c>
      <c r="G20" s="221"/>
      <c r="H20" s="182"/>
    </row>
    <row r="21" spans="1:53" ht="20.25" customHeight="1" x14ac:dyDescent="0.2">
      <c r="B21" s="180"/>
      <c r="C21" s="224"/>
      <c r="D21" s="225"/>
      <c r="E21" s="198" t="s">
        <v>47</v>
      </c>
      <c r="F21" s="199">
        <f>COUNTIF(' Análisis de brecha'!$F$17:$F$29,E21)</f>
        <v>0</v>
      </c>
      <c r="G21" s="221"/>
      <c r="H21" s="182"/>
    </row>
    <row r="22" spans="1:53" ht="20.25" customHeight="1" x14ac:dyDescent="0.2">
      <c r="B22" s="180"/>
      <c r="C22" s="224"/>
      <c r="D22" s="225"/>
      <c r="E22" s="200" t="s">
        <v>48</v>
      </c>
      <c r="F22" s="199">
        <f>COUNTIF(' Análisis de brecha'!$F$17:$F$29,E22)</f>
        <v>7</v>
      </c>
      <c r="G22" s="221"/>
      <c r="H22" s="182"/>
    </row>
    <row r="23" spans="1:53" ht="20.25" customHeight="1" x14ac:dyDescent="0.2">
      <c r="B23" s="180"/>
      <c r="C23" s="224"/>
      <c r="D23" s="225"/>
      <c r="E23" s="200" t="s">
        <v>1</v>
      </c>
      <c r="F23" s="199">
        <f>COUNTIF(' Análisis de brecha'!$F$17:$F$29,E23)</f>
        <v>0</v>
      </c>
      <c r="G23" s="221"/>
      <c r="H23" s="182"/>
    </row>
    <row r="24" spans="1:53" s="210" customFormat="1" x14ac:dyDescent="0.2">
      <c r="A24" s="208"/>
      <c r="B24" s="180"/>
      <c r="C24" s="224"/>
      <c r="D24" s="225"/>
      <c r="E24" s="201" t="s">
        <v>0</v>
      </c>
      <c r="F24" s="202">
        <f>SUM(F20:F22)</f>
        <v>7</v>
      </c>
      <c r="G24" s="221"/>
      <c r="H24" s="182"/>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9"/>
      <c r="AR24" s="209"/>
      <c r="AS24" s="209"/>
      <c r="AT24" s="209"/>
      <c r="AU24" s="209"/>
      <c r="AV24" s="209"/>
      <c r="AW24" s="209"/>
      <c r="AX24" s="209"/>
      <c r="AY24" s="209"/>
      <c r="AZ24" s="209"/>
      <c r="BA24" s="209"/>
    </row>
    <row r="25" spans="1:53" s="210" customFormat="1" ht="9" customHeight="1" x14ac:dyDescent="0.2">
      <c r="A25" s="208"/>
      <c r="B25" s="180"/>
      <c r="C25" s="226"/>
      <c r="D25" s="227"/>
      <c r="E25" s="227"/>
      <c r="F25" s="227"/>
      <c r="G25" s="228"/>
      <c r="H25" s="182"/>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9"/>
      <c r="AR25" s="209"/>
      <c r="AS25" s="209"/>
      <c r="AT25" s="209"/>
      <c r="AU25" s="209"/>
      <c r="AV25" s="209"/>
      <c r="AW25" s="209"/>
      <c r="AX25" s="209"/>
      <c r="AY25" s="209"/>
      <c r="AZ25" s="209"/>
      <c r="BA25" s="209"/>
    </row>
    <row r="26" spans="1:53" s="210" customFormat="1" ht="4.5" customHeight="1" x14ac:dyDescent="0.2">
      <c r="A26" s="208"/>
      <c r="B26" s="180"/>
      <c r="C26" s="181"/>
      <c r="D26" s="181"/>
      <c r="E26" s="181"/>
      <c r="F26" s="181"/>
      <c r="G26" s="181"/>
      <c r="H26" s="182"/>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9"/>
      <c r="AR26" s="209"/>
      <c r="AS26" s="209"/>
      <c r="AT26" s="209"/>
      <c r="AU26" s="209"/>
      <c r="AV26" s="209"/>
      <c r="AW26" s="209"/>
      <c r="AX26" s="209"/>
      <c r="AY26" s="209"/>
      <c r="AZ26" s="209"/>
      <c r="BA26" s="209"/>
    </row>
    <row r="27" spans="1:53" s="195" customFormat="1" ht="25.5" customHeight="1" x14ac:dyDescent="0.2">
      <c r="A27" s="165"/>
      <c r="B27" s="180"/>
      <c r="C27" s="212" t="str">
        <f>' Análisis de brecha'!B31</f>
        <v>b) Elemento 1.2 — Responsabilidades de la seguridad operacional</v>
      </c>
      <c r="D27" s="213"/>
      <c r="E27" s="214" t="s">
        <v>52</v>
      </c>
      <c r="F27" s="215" t="str">
        <f>' Análisis de brecha'!F32</f>
        <v>NO</v>
      </c>
      <c r="G27" s="216"/>
      <c r="H27" s="182"/>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94"/>
      <c r="AR27" s="194"/>
      <c r="AS27" s="194"/>
      <c r="AT27" s="194"/>
      <c r="AU27" s="194"/>
      <c r="AV27" s="194"/>
      <c r="AW27" s="194"/>
      <c r="AX27" s="194"/>
      <c r="AY27" s="194"/>
      <c r="AZ27" s="194"/>
      <c r="BA27" s="194"/>
    </row>
    <row r="28" spans="1:53" ht="6" customHeight="1" x14ac:dyDescent="0.2">
      <c r="B28" s="180"/>
      <c r="C28" s="229"/>
      <c r="D28" s="230"/>
      <c r="E28" s="220"/>
      <c r="F28" s="220"/>
      <c r="G28" s="221"/>
      <c r="H28" s="182"/>
    </row>
    <row r="29" spans="1:53" s="195" customFormat="1" ht="20.25" customHeight="1" x14ac:dyDescent="0.2">
      <c r="A29" s="165"/>
      <c r="B29" s="180"/>
      <c r="C29" s="222"/>
      <c r="D29" s="223"/>
      <c r="E29" s="191" t="s">
        <v>49</v>
      </c>
      <c r="F29" s="192" t="s">
        <v>50</v>
      </c>
      <c r="G29" s="221"/>
      <c r="H29" s="182"/>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94"/>
      <c r="AR29" s="194"/>
      <c r="AS29" s="194"/>
      <c r="AT29" s="194"/>
      <c r="AU29" s="194"/>
      <c r="AV29" s="194"/>
      <c r="AW29" s="194"/>
      <c r="AX29" s="194"/>
      <c r="AY29" s="194"/>
      <c r="AZ29" s="194"/>
      <c r="BA29" s="194"/>
    </row>
    <row r="30" spans="1:53" ht="20.25" customHeight="1" x14ac:dyDescent="0.2">
      <c r="B30" s="180"/>
      <c r="C30" s="224"/>
      <c r="D30" s="225"/>
      <c r="E30" s="198" t="s">
        <v>46</v>
      </c>
      <c r="F30" s="199">
        <f>COUNTIF(' Análisis de brecha'!$F$33:$F$47,E30)</f>
        <v>1</v>
      </c>
      <c r="G30" s="221"/>
      <c r="H30" s="182"/>
    </row>
    <row r="31" spans="1:53" ht="20.25" customHeight="1" x14ac:dyDescent="0.2">
      <c r="B31" s="180"/>
      <c r="C31" s="224"/>
      <c r="D31" s="225"/>
      <c r="E31" s="198" t="s">
        <v>47</v>
      </c>
      <c r="F31" s="199">
        <f>COUNTIF(' Análisis de brecha'!$F$33:$F$47,E31)</f>
        <v>3</v>
      </c>
      <c r="G31" s="221"/>
      <c r="H31" s="182"/>
    </row>
    <row r="32" spans="1:53" ht="20.25" customHeight="1" x14ac:dyDescent="0.2">
      <c r="B32" s="180"/>
      <c r="C32" s="224"/>
      <c r="D32" s="225"/>
      <c r="E32" s="200" t="s">
        <v>48</v>
      </c>
      <c r="F32" s="199">
        <f>COUNTIF(' Análisis de brecha'!$F$33:$F$47,E32)</f>
        <v>4</v>
      </c>
      <c r="G32" s="221"/>
      <c r="H32" s="182"/>
    </row>
    <row r="33" spans="1:53" ht="20.25" customHeight="1" x14ac:dyDescent="0.2">
      <c r="B33" s="180"/>
      <c r="C33" s="224"/>
      <c r="D33" s="225"/>
      <c r="E33" s="198" t="s">
        <v>1</v>
      </c>
      <c r="F33" s="199">
        <f>COUNTIF(' Análisis de brecha'!$F$33:$F$47,E33)</f>
        <v>0</v>
      </c>
      <c r="G33" s="221"/>
      <c r="H33" s="182"/>
    </row>
    <row r="34" spans="1:53" ht="20.25" customHeight="1" x14ac:dyDescent="0.2">
      <c r="B34" s="180"/>
      <c r="C34" s="224"/>
      <c r="D34" s="225"/>
      <c r="E34" s="201" t="s">
        <v>0</v>
      </c>
      <c r="F34" s="202">
        <f>SUM(F30:F32)</f>
        <v>8</v>
      </c>
      <c r="G34" s="221"/>
      <c r="H34" s="182"/>
    </row>
    <row r="35" spans="1:53" s="210" customFormat="1" ht="16.5" customHeight="1" x14ac:dyDescent="0.2">
      <c r="A35" s="208"/>
      <c r="B35" s="180"/>
      <c r="C35" s="226"/>
      <c r="D35" s="227"/>
      <c r="E35" s="227"/>
      <c r="F35" s="227"/>
      <c r="G35" s="228"/>
      <c r="H35" s="182"/>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9"/>
      <c r="AR35" s="209"/>
      <c r="AS35" s="209"/>
      <c r="AT35" s="209"/>
      <c r="AU35" s="209"/>
      <c r="AV35" s="209"/>
      <c r="AW35" s="209"/>
      <c r="AX35" s="209"/>
      <c r="AY35" s="209"/>
      <c r="AZ35" s="209"/>
      <c r="BA35" s="209"/>
    </row>
    <row r="36" spans="1:53" s="210" customFormat="1" ht="27.75" customHeight="1" x14ac:dyDescent="0.2">
      <c r="A36" s="208"/>
      <c r="B36" s="231"/>
      <c r="C36" s="181"/>
      <c r="D36" s="181"/>
      <c r="E36" s="232"/>
      <c r="F36" s="232"/>
      <c r="G36" s="232"/>
      <c r="H36" s="182"/>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9"/>
      <c r="AR36" s="209"/>
      <c r="AS36" s="209"/>
      <c r="AT36" s="209"/>
      <c r="AU36" s="209"/>
      <c r="AV36" s="209"/>
      <c r="AW36" s="209"/>
      <c r="AX36" s="209"/>
      <c r="AY36" s="209"/>
      <c r="AZ36" s="209"/>
      <c r="BA36" s="209"/>
    </row>
    <row r="37" spans="1:53" s="210" customFormat="1" ht="25.5" customHeight="1" x14ac:dyDescent="0.2">
      <c r="A37" s="208"/>
      <c r="B37" s="180"/>
      <c r="C37" s="212" t="str">
        <f>' Análisis de brecha'!B49</f>
        <v>c) Elemento 1.3 — Nombramiento del personal de seguridad operacional clave</v>
      </c>
      <c r="D37" s="213"/>
      <c r="E37" s="214" t="s">
        <v>52</v>
      </c>
      <c r="F37" s="215" t="str">
        <f>' Análisis de brecha'!F50</f>
        <v>SI</v>
      </c>
      <c r="G37" s="216"/>
      <c r="H37" s="182"/>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9"/>
      <c r="AR37" s="209"/>
      <c r="AS37" s="209"/>
      <c r="AT37" s="209"/>
      <c r="AU37" s="209"/>
      <c r="AV37" s="209"/>
      <c r="AW37" s="209"/>
      <c r="AX37" s="209"/>
      <c r="AY37" s="209"/>
      <c r="AZ37" s="209"/>
      <c r="BA37" s="209"/>
    </row>
    <row r="38" spans="1:53" s="210" customFormat="1" x14ac:dyDescent="0.2">
      <c r="A38" s="208"/>
      <c r="B38" s="180"/>
      <c r="C38" s="233"/>
      <c r="D38" s="234"/>
      <c r="E38" s="234"/>
      <c r="F38" s="234"/>
      <c r="G38" s="235"/>
      <c r="H38" s="182"/>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9"/>
      <c r="AR38" s="209"/>
      <c r="AS38" s="209"/>
      <c r="AT38" s="209"/>
      <c r="AU38" s="209"/>
      <c r="AV38" s="209"/>
      <c r="AW38" s="209"/>
      <c r="AX38" s="209"/>
      <c r="AY38" s="209"/>
      <c r="AZ38" s="209"/>
      <c r="BA38" s="209"/>
    </row>
    <row r="39" spans="1:53" s="195" customFormat="1" ht="20.25" customHeight="1" x14ac:dyDescent="0.2">
      <c r="A39" s="165"/>
      <c r="B39" s="236"/>
      <c r="C39" s="222"/>
      <c r="D39" s="223"/>
      <c r="E39" s="191" t="s">
        <v>49</v>
      </c>
      <c r="F39" s="192" t="s">
        <v>50</v>
      </c>
      <c r="G39" s="221"/>
      <c r="H39" s="182"/>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94"/>
      <c r="AR39" s="194"/>
      <c r="AS39" s="194"/>
      <c r="AT39" s="194"/>
      <c r="AU39" s="194"/>
      <c r="AV39" s="194"/>
      <c r="AW39" s="194"/>
      <c r="AX39" s="194"/>
      <c r="AY39" s="194"/>
      <c r="AZ39" s="194"/>
      <c r="BA39" s="194"/>
    </row>
    <row r="40" spans="1:53" ht="20.25" customHeight="1" x14ac:dyDescent="0.2">
      <c r="B40" s="237"/>
      <c r="C40" s="224"/>
      <c r="D40" s="225"/>
      <c r="E40" s="198" t="s">
        <v>46</v>
      </c>
      <c r="F40" s="199">
        <f>COUNTIF(' Análisis de brecha'!$F$51:$F$57,E40)</f>
        <v>0</v>
      </c>
      <c r="G40" s="221"/>
      <c r="H40" s="182"/>
    </row>
    <row r="41" spans="1:53" ht="20.25" customHeight="1" x14ac:dyDescent="0.2">
      <c r="B41" s="237"/>
      <c r="C41" s="224"/>
      <c r="D41" s="225"/>
      <c r="E41" s="198" t="s">
        <v>47</v>
      </c>
      <c r="F41" s="199">
        <f>COUNTIF(' Análisis de brecha'!$F$51:$F$57,E41)</f>
        <v>0</v>
      </c>
      <c r="G41" s="221"/>
      <c r="H41" s="182"/>
    </row>
    <row r="42" spans="1:53" ht="20.25" customHeight="1" x14ac:dyDescent="0.2">
      <c r="B42" s="237"/>
      <c r="C42" s="224"/>
      <c r="D42" s="225"/>
      <c r="E42" s="200" t="s">
        <v>48</v>
      </c>
      <c r="F42" s="199">
        <f>COUNTIF(' Análisis de brecha'!$F$51:$F$57,E42)</f>
        <v>2</v>
      </c>
      <c r="G42" s="221"/>
      <c r="H42" s="182"/>
    </row>
    <row r="43" spans="1:53" ht="20.25" customHeight="1" x14ac:dyDescent="0.2">
      <c r="B43" s="237"/>
      <c r="C43" s="224"/>
      <c r="D43" s="225"/>
      <c r="E43" s="198" t="s">
        <v>1</v>
      </c>
      <c r="F43" s="199">
        <f>COUNTIF(' Análisis de brecha'!$F$51:$F$57,E43)</f>
        <v>2</v>
      </c>
      <c r="G43" s="221"/>
      <c r="H43" s="182"/>
    </row>
    <row r="44" spans="1:53" ht="20.25" customHeight="1" x14ac:dyDescent="0.2">
      <c r="B44" s="237"/>
      <c r="C44" s="224"/>
      <c r="D44" s="225"/>
      <c r="E44" s="201" t="s">
        <v>0</v>
      </c>
      <c r="F44" s="202">
        <f>SUM(F40:F42)</f>
        <v>2</v>
      </c>
      <c r="G44" s="221"/>
      <c r="H44" s="182"/>
    </row>
    <row r="45" spans="1:53" s="210" customFormat="1" x14ac:dyDescent="0.2">
      <c r="A45" s="208"/>
      <c r="B45" s="180"/>
      <c r="C45" s="226"/>
      <c r="D45" s="227"/>
      <c r="E45" s="227"/>
      <c r="F45" s="227"/>
      <c r="G45" s="228"/>
      <c r="H45" s="182"/>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9"/>
      <c r="AR45" s="209"/>
      <c r="AS45" s="209"/>
      <c r="AT45" s="209"/>
      <c r="AU45" s="209"/>
      <c r="AV45" s="209"/>
      <c r="AW45" s="209"/>
      <c r="AX45" s="209"/>
      <c r="AY45" s="209"/>
      <c r="AZ45" s="209"/>
      <c r="BA45" s="209"/>
    </row>
    <row r="46" spans="1:53" s="210" customFormat="1" ht="26.25" customHeight="1" x14ac:dyDescent="0.2">
      <c r="A46" s="208"/>
      <c r="B46" s="180"/>
      <c r="C46" s="181"/>
      <c r="D46" s="232"/>
      <c r="E46" s="232"/>
      <c r="F46" s="232"/>
      <c r="G46" s="232"/>
      <c r="H46" s="182"/>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9"/>
      <c r="AR46" s="209"/>
      <c r="AS46" s="209"/>
      <c r="AT46" s="209"/>
      <c r="AU46" s="209"/>
      <c r="AV46" s="209"/>
      <c r="AW46" s="209"/>
      <c r="AX46" s="209"/>
      <c r="AY46" s="209"/>
      <c r="AZ46" s="209"/>
      <c r="BA46" s="209"/>
    </row>
    <row r="47" spans="1:53" s="96" customFormat="1" ht="27.75" customHeight="1" x14ac:dyDescent="0.2">
      <c r="A47" s="238"/>
      <c r="B47" s="239"/>
      <c r="C47" s="212" t="str">
        <f>' Análisis de brecha'!B59</f>
        <v>d) Elemento 1.4 — Coordinación de la planificación de respuesta ante emergencias</v>
      </c>
      <c r="D47" s="213"/>
      <c r="E47" s="214" t="s">
        <v>52</v>
      </c>
      <c r="F47" s="215" t="str">
        <f>' Análisis de brecha'!F60</f>
        <v>NO</v>
      </c>
      <c r="G47" s="216"/>
      <c r="H47" s="182"/>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40"/>
      <c r="AR47" s="240"/>
      <c r="AS47" s="240"/>
      <c r="AT47" s="240"/>
      <c r="AU47" s="240"/>
      <c r="AV47" s="240"/>
      <c r="AW47" s="240"/>
      <c r="AX47" s="240"/>
      <c r="AY47" s="240"/>
      <c r="AZ47" s="240"/>
      <c r="BA47" s="240"/>
    </row>
    <row r="48" spans="1:53" s="96" customFormat="1" x14ac:dyDescent="0.2">
      <c r="A48" s="238"/>
      <c r="B48" s="239"/>
      <c r="C48" s="233"/>
      <c r="D48" s="234"/>
      <c r="E48" s="234"/>
      <c r="F48" s="241"/>
      <c r="G48" s="242"/>
      <c r="H48" s="182"/>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40"/>
      <c r="AR48" s="240"/>
      <c r="AS48" s="240"/>
      <c r="AT48" s="240"/>
      <c r="AU48" s="240"/>
      <c r="AV48" s="240"/>
      <c r="AW48" s="240"/>
      <c r="AX48" s="240"/>
      <c r="AY48" s="240"/>
      <c r="AZ48" s="240"/>
      <c r="BA48" s="240"/>
    </row>
    <row r="49" spans="1:53" s="195" customFormat="1" ht="20.25" customHeight="1" x14ac:dyDescent="0.2">
      <c r="A49" s="165"/>
      <c r="B49" s="236"/>
      <c r="C49" s="222"/>
      <c r="D49" s="223"/>
      <c r="E49" s="191" t="s">
        <v>49</v>
      </c>
      <c r="F49" s="192" t="s">
        <v>50</v>
      </c>
      <c r="G49" s="221"/>
      <c r="H49" s="182"/>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94"/>
      <c r="AR49" s="194"/>
      <c r="AS49" s="194"/>
      <c r="AT49" s="194"/>
      <c r="AU49" s="194"/>
      <c r="AV49" s="194"/>
      <c r="AW49" s="194"/>
      <c r="AX49" s="194"/>
      <c r="AY49" s="194"/>
      <c r="AZ49" s="194"/>
      <c r="BA49" s="194"/>
    </row>
    <row r="50" spans="1:53" ht="20.25" customHeight="1" x14ac:dyDescent="0.2">
      <c r="B50" s="237"/>
      <c r="C50" s="224"/>
      <c r="D50" s="225"/>
      <c r="E50" s="198" t="s">
        <v>46</v>
      </c>
      <c r="F50" s="199">
        <f>COUNTIF(' Análisis de brecha'!$F$61:$F$75,E50)</f>
        <v>1</v>
      </c>
      <c r="G50" s="221"/>
      <c r="H50" s="182"/>
    </row>
    <row r="51" spans="1:53" ht="20.25" customHeight="1" x14ac:dyDescent="0.2">
      <c r="B51" s="237"/>
      <c r="C51" s="224"/>
      <c r="D51" s="225"/>
      <c r="E51" s="198" t="s">
        <v>47</v>
      </c>
      <c r="F51" s="199">
        <f>COUNTIF(' Análisis de brecha'!$F$61:$F$75,E51)</f>
        <v>6</v>
      </c>
      <c r="G51" s="221"/>
      <c r="H51" s="182"/>
    </row>
    <row r="52" spans="1:53" ht="20.25" customHeight="1" x14ac:dyDescent="0.2">
      <c r="B52" s="237"/>
      <c r="C52" s="224"/>
      <c r="D52" s="225"/>
      <c r="E52" s="200" t="s">
        <v>48</v>
      </c>
      <c r="F52" s="199">
        <f>COUNTIF(' Análisis de brecha'!$F$61:$F$75,E52)</f>
        <v>1</v>
      </c>
      <c r="G52" s="221"/>
      <c r="H52" s="182"/>
    </row>
    <row r="53" spans="1:53" ht="20.25" customHeight="1" x14ac:dyDescent="0.2">
      <c r="B53" s="237"/>
      <c r="C53" s="224"/>
      <c r="D53" s="225"/>
      <c r="E53" s="198" t="s">
        <v>1</v>
      </c>
      <c r="F53" s="199">
        <f>COUNTIF(' Análisis de brecha'!$F$61:$F$75,E53)</f>
        <v>0</v>
      </c>
      <c r="G53" s="221"/>
      <c r="H53" s="182"/>
    </row>
    <row r="54" spans="1:53" ht="20.25" customHeight="1" x14ac:dyDescent="0.2">
      <c r="B54" s="237"/>
      <c r="C54" s="224"/>
      <c r="D54" s="225"/>
      <c r="E54" s="201" t="s">
        <v>0</v>
      </c>
      <c r="F54" s="202">
        <f>SUM(F50:F52)</f>
        <v>8</v>
      </c>
      <c r="G54" s="221"/>
      <c r="H54" s="182"/>
    </row>
    <row r="55" spans="1:53" s="210" customFormat="1" x14ac:dyDescent="0.2">
      <c r="A55" s="208"/>
      <c r="B55" s="180"/>
      <c r="C55" s="226"/>
      <c r="D55" s="227"/>
      <c r="E55" s="227"/>
      <c r="F55" s="227"/>
      <c r="G55" s="243"/>
      <c r="H55" s="182"/>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9"/>
      <c r="AR55" s="209"/>
      <c r="AS55" s="209"/>
      <c r="AT55" s="209"/>
      <c r="AU55" s="209"/>
      <c r="AV55" s="209"/>
      <c r="AW55" s="209"/>
      <c r="AX55" s="209"/>
      <c r="AY55" s="209"/>
      <c r="AZ55" s="209"/>
      <c r="BA55" s="209"/>
    </row>
    <row r="56" spans="1:53" s="210" customFormat="1" ht="24" customHeight="1" x14ac:dyDescent="0.2">
      <c r="A56" s="208"/>
      <c r="B56" s="180"/>
      <c r="C56" s="181"/>
      <c r="D56" s="232"/>
      <c r="E56" s="232"/>
      <c r="F56" s="232"/>
      <c r="G56" s="232"/>
      <c r="H56" s="182"/>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9"/>
      <c r="AR56" s="209"/>
      <c r="AS56" s="209"/>
      <c r="AT56" s="209"/>
      <c r="AU56" s="209"/>
      <c r="AV56" s="209"/>
      <c r="AW56" s="209"/>
      <c r="AX56" s="209"/>
      <c r="AY56" s="209"/>
      <c r="AZ56" s="209"/>
      <c r="BA56" s="209"/>
    </row>
    <row r="57" spans="1:53" s="210" customFormat="1" ht="15.75" x14ac:dyDescent="0.2">
      <c r="A57" s="208"/>
      <c r="B57" s="180"/>
      <c r="C57" s="212" t="str">
        <f>' Análisis de brecha'!B77</f>
        <v>e) Elemento 1.5 — Documentación de SMS</v>
      </c>
      <c r="D57" s="213"/>
      <c r="E57" s="214" t="s">
        <v>52</v>
      </c>
      <c r="F57" s="215" t="str">
        <f>' Análisis de brecha'!F78</f>
        <v>PARCIAL</v>
      </c>
      <c r="G57" s="216"/>
      <c r="H57" s="182"/>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9"/>
      <c r="AR57" s="209"/>
      <c r="AS57" s="209"/>
      <c r="AT57" s="209"/>
      <c r="AU57" s="209"/>
      <c r="AV57" s="209"/>
      <c r="AW57" s="209"/>
      <c r="AX57" s="209"/>
      <c r="AY57" s="209"/>
      <c r="AZ57" s="209"/>
      <c r="BA57" s="209"/>
    </row>
    <row r="58" spans="1:53" s="210" customFormat="1" x14ac:dyDescent="0.2">
      <c r="A58" s="208"/>
      <c r="B58" s="180"/>
      <c r="C58" s="233"/>
      <c r="D58" s="234"/>
      <c r="E58" s="234"/>
      <c r="F58" s="241"/>
      <c r="G58" s="242"/>
      <c r="H58" s="182"/>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9"/>
      <c r="AR58" s="209"/>
      <c r="AS58" s="209"/>
      <c r="AT58" s="209"/>
      <c r="AU58" s="209"/>
      <c r="AV58" s="209"/>
      <c r="AW58" s="209"/>
      <c r="AX58" s="209"/>
      <c r="AY58" s="209"/>
      <c r="AZ58" s="209"/>
      <c r="BA58" s="209"/>
    </row>
    <row r="59" spans="1:53" s="210" customFormat="1" ht="21.75" customHeight="1" x14ac:dyDescent="0.2">
      <c r="A59" s="208"/>
      <c r="B59" s="180"/>
      <c r="C59" s="222"/>
      <c r="D59" s="223"/>
      <c r="E59" s="191" t="s">
        <v>49</v>
      </c>
      <c r="F59" s="192" t="s">
        <v>50</v>
      </c>
      <c r="G59" s="221"/>
      <c r="H59" s="182"/>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9"/>
      <c r="AR59" s="209"/>
      <c r="AS59" s="209"/>
      <c r="AT59" s="209"/>
      <c r="AU59" s="209"/>
      <c r="AV59" s="209"/>
      <c r="AW59" s="209"/>
      <c r="AX59" s="209"/>
      <c r="AY59" s="209"/>
      <c r="AZ59" s="209"/>
      <c r="BA59" s="209"/>
    </row>
    <row r="60" spans="1:53" s="210" customFormat="1" ht="21.75" customHeight="1" x14ac:dyDescent="0.2">
      <c r="A60" s="208"/>
      <c r="B60" s="180"/>
      <c r="C60" s="224"/>
      <c r="D60" s="225"/>
      <c r="E60" s="198" t="s">
        <v>46</v>
      </c>
      <c r="F60" s="199">
        <f>COUNTIF(' Análisis de brecha'!$F$79:$F$91,E60)</f>
        <v>0</v>
      </c>
      <c r="G60" s="221"/>
      <c r="H60" s="182"/>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9"/>
      <c r="AR60" s="209"/>
      <c r="AS60" s="209"/>
      <c r="AT60" s="209"/>
      <c r="AU60" s="209"/>
      <c r="AV60" s="209"/>
      <c r="AW60" s="209"/>
      <c r="AX60" s="209"/>
      <c r="AY60" s="209"/>
      <c r="AZ60" s="209"/>
      <c r="BA60" s="209"/>
    </row>
    <row r="61" spans="1:53" s="210" customFormat="1" ht="21.75" customHeight="1" x14ac:dyDescent="0.2">
      <c r="A61" s="208"/>
      <c r="B61" s="180"/>
      <c r="C61" s="224"/>
      <c r="D61" s="225"/>
      <c r="E61" s="198" t="s">
        <v>47</v>
      </c>
      <c r="F61" s="199">
        <f>COUNTIF(' Análisis de brecha'!$F$79:$F$91,E61)</f>
        <v>5</v>
      </c>
      <c r="G61" s="221"/>
      <c r="H61" s="182"/>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9"/>
      <c r="AR61" s="209"/>
      <c r="AS61" s="209"/>
      <c r="AT61" s="209"/>
      <c r="AU61" s="209"/>
      <c r="AV61" s="209"/>
      <c r="AW61" s="209"/>
      <c r="AX61" s="209"/>
      <c r="AY61" s="209"/>
      <c r="AZ61" s="209"/>
      <c r="BA61" s="209"/>
    </row>
    <row r="62" spans="1:53" s="210" customFormat="1" ht="21.75" customHeight="1" x14ac:dyDescent="0.2">
      <c r="A62" s="208"/>
      <c r="B62" s="180"/>
      <c r="C62" s="224"/>
      <c r="D62" s="225"/>
      <c r="E62" s="200" t="s">
        <v>48</v>
      </c>
      <c r="F62" s="199">
        <f>COUNTIF(' Análisis de brecha'!$F$79:$F$91,E62)</f>
        <v>2</v>
      </c>
      <c r="G62" s="221"/>
      <c r="H62" s="182"/>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9"/>
      <c r="AR62" s="209"/>
      <c r="AS62" s="209"/>
      <c r="AT62" s="209"/>
      <c r="AU62" s="209"/>
      <c r="AV62" s="209"/>
      <c r="AW62" s="209"/>
      <c r="AX62" s="209"/>
      <c r="AY62" s="209"/>
      <c r="AZ62" s="209"/>
      <c r="BA62" s="209"/>
    </row>
    <row r="63" spans="1:53" s="210" customFormat="1" ht="21" customHeight="1" x14ac:dyDescent="0.2">
      <c r="A63" s="208"/>
      <c r="B63" s="180"/>
      <c r="C63" s="224"/>
      <c r="D63" s="225"/>
      <c r="E63" s="200" t="s">
        <v>1</v>
      </c>
      <c r="F63" s="199">
        <f>COUNTIF(' Análisis de brecha'!$F$79:$F$91,E63)</f>
        <v>0</v>
      </c>
      <c r="G63" s="221"/>
      <c r="H63" s="182"/>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9"/>
      <c r="AR63" s="209"/>
      <c r="AS63" s="209"/>
      <c r="AT63" s="209"/>
      <c r="AU63" s="209"/>
      <c r="AV63" s="209"/>
      <c r="AW63" s="209"/>
      <c r="AX63" s="209"/>
      <c r="AY63" s="209"/>
      <c r="AZ63" s="209"/>
      <c r="BA63" s="209"/>
    </row>
    <row r="64" spans="1:53" s="210" customFormat="1" ht="21" customHeight="1" x14ac:dyDescent="0.2">
      <c r="A64" s="208"/>
      <c r="B64" s="180"/>
      <c r="C64" s="224"/>
      <c r="D64" s="225"/>
      <c r="E64" s="201" t="s">
        <v>0</v>
      </c>
      <c r="F64" s="202">
        <f>SUM(F60:F62)</f>
        <v>7</v>
      </c>
      <c r="G64" s="221"/>
      <c r="H64" s="182"/>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9"/>
      <c r="AR64" s="209"/>
      <c r="AS64" s="209"/>
      <c r="AT64" s="209"/>
      <c r="AU64" s="209"/>
      <c r="AV64" s="209"/>
      <c r="AW64" s="209"/>
      <c r="AX64" s="209"/>
      <c r="AY64" s="209"/>
      <c r="AZ64" s="209"/>
      <c r="BA64" s="209"/>
    </row>
    <row r="65" spans="1:53" s="210" customFormat="1" ht="15" customHeight="1" x14ac:dyDescent="0.2">
      <c r="A65" s="208"/>
      <c r="B65" s="180"/>
      <c r="C65" s="226"/>
      <c r="D65" s="227"/>
      <c r="E65" s="227"/>
      <c r="F65" s="227"/>
      <c r="G65" s="243"/>
      <c r="H65" s="182"/>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9"/>
      <c r="AR65" s="209"/>
      <c r="AS65" s="209"/>
      <c r="AT65" s="209"/>
      <c r="AU65" s="209"/>
      <c r="AV65" s="209"/>
      <c r="AW65" s="209"/>
      <c r="AX65" s="209"/>
      <c r="AY65" s="209"/>
      <c r="AZ65" s="209"/>
      <c r="BA65" s="209"/>
    </row>
    <row r="66" spans="1:53" s="210" customFormat="1" ht="3.75" customHeight="1" x14ac:dyDescent="0.2">
      <c r="A66" s="208"/>
      <c r="B66" s="180"/>
      <c r="C66" s="181"/>
      <c r="D66" s="232"/>
      <c r="E66" s="232"/>
      <c r="F66" s="232"/>
      <c r="G66" s="232"/>
      <c r="H66" s="182"/>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9"/>
      <c r="AR66" s="209"/>
      <c r="AS66" s="209"/>
      <c r="AT66" s="209"/>
      <c r="AU66" s="209"/>
      <c r="AV66" s="209"/>
      <c r="AW66" s="209"/>
      <c r="AX66" s="209"/>
      <c r="AY66" s="209"/>
      <c r="AZ66" s="209"/>
      <c r="BA66" s="209"/>
    </row>
    <row r="67" spans="1:53" s="210" customFormat="1" hidden="1" x14ac:dyDescent="0.2">
      <c r="A67" s="208"/>
      <c r="B67" s="180"/>
      <c r="C67" s="181"/>
      <c r="D67" s="232"/>
      <c r="E67" s="232"/>
      <c r="F67" s="232"/>
      <c r="G67" s="232"/>
      <c r="H67" s="182"/>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9"/>
      <c r="AR67" s="209"/>
      <c r="AS67" s="209"/>
      <c r="AT67" s="209"/>
      <c r="AU67" s="209"/>
      <c r="AV67" s="209"/>
      <c r="AW67" s="209"/>
      <c r="AX67" s="209"/>
      <c r="AY67" s="209"/>
      <c r="AZ67" s="209"/>
      <c r="BA67" s="209"/>
    </row>
    <row r="68" spans="1:53" s="209" customFormat="1" ht="6.75" customHeight="1" thickBot="1" x14ac:dyDescent="0.25">
      <c r="A68" s="208"/>
      <c r="B68" s="180"/>
      <c r="C68" s="181"/>
      <c r="D68" s="181"/>
      <c r="E68" s="181"/>
      <c r="F68" s="181"/>
      <c r="G68" s="181"/>
      <c r="H68" s="182"/>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row>
    <row r="69" spans="1:53" ht="29.25" customHeight="1" thickBot="1" x14ac:dyDescent="0.25">
      <c r="B69" s="123" t="str">
        <f>' Análisis de brecha'!B93</f>
        <v>Componente 2 — GESTIÓN DE RIESGOS DE SEGURIDAD OPERACIONAL</v>
      </c>
      <c r="C69" s="124"/>
      <c r="D69" s="124"/>
      <c r="E69" s="244"/>
      <c r="F69" s="176" t="s">
        <v>51</v>
      </c>
      <c r="G69" s="177" t="str">
        <f>' Análisis de brecha'!F97</f>
        <v>NO</v>
      </c>
      <c r="H69" s="178"/>
    </row>
    <row r="70" spans="1:53" ht="14.25" customHeight="1" thickBot="1" x14ac:dyDescent="0.25">
      <c r="B70" s="236"/>
      <c r="C70" s="245"/>
      <c r="D70" s="245"/>
      <c r="E70" s="245"/>
      <c r="F70" s="245"/>
      <c r="G70" s="245"/>
      <c r="H70" s="246"/>
    </row>
    <row r="71" spans="1:53" s="188" customFormat="1" x14ac:dyDescent="0.2">
      <c r="A71" s="183"/>
      <c r="B71" s="184"/>
      <c r="C71" s="185"/>
      <c r="D71" s="185"/>
      <c r="E71" s="185"/>
      <c r="F71" s="185"/>
      <c r="G71" s="186"/>
      <c r="H71" s="246"/>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7"/>
      <c r="AR71" s="187"/>
      <c r="AS71" s="187"/>
      <c r="AT71" s="187"/>
      <c r="AU71" s="187"/>
      <c r="AV71" s="187"/>
      <c r="AW71" s="187"/>
      <c r="AX71" s="187"/>
      <c r="AY71" s="187"/>
      <c r="AZ71" s="187"/>
      <c r="BA71" s="187"/>
    </row>
    <row r="72" spans="1:53" s="195" customFormat="1" ht="20.25" customHeight="1" x14ac:dyDescent="0.2">
      <c r="A72" s="165"/>
      <c r="B72" s="189"/>
      <c r="C72" s="190"/>
      <c r="D72" s="190"/>
      <c r="E72" s="191" t="s">
        <v>49</v>
      </c>
      <c r="F72" s="192" t="s">
        <v>50</v>
      </c>
      <c r="G72" s="193"/>
      <c r="H72" s="246"/>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94"/>
      <c r="AR72" s="194"/>
      <c r="AS72" s="194"/>
      <c r="AT72" s="194"/>
      <c r="AU72" s="194"/>
      <c r="AV72" s="194"/>
      <c r="AW72" s="194"/>
      <c r="AX72" s="194"/>
      <c r="AY72" s="194"/>
      <c r="AZ72" s="194"/>
      <c r="BA72" s="194"/>
    </row>
    <row r="73" spans="1:53" ht="20.25" customHeight="1" x14ac:dyDescent="0.2">
      <c r="B73" s="196"/>
      <c r="C73" s="197"/>
      <c r="D73" s="197"/>
      <c r="E73" s="198" t="s">
        <v>46</v>
      </c>
      <c r="F73" s="199">
        <f>SUMIF(E$85:E$100,E73,F$85:F$100)</f>
        <v>6</v>
      </c>
      <c r="G73" s="193"/>
      <c r="H73" s="246"/>
    </row>
    <row r="74" spans="1:53" ht="20.25" customHeight="1" x14ac:dyDescent="0.2">
      <c r="B74" s="196"/>
      <c r="C74" s="197"/>
      <c r="D74" s="197"/>
      <c r="E74" s="198" t="s">
        <v>47</v>
      </c>
      <c r="F74" s="199">
        <f>SUMIF(E$85:E$100,E74,F$85:F$100)</f>
        <v>7</v>
      </c>
      <c r="G74" s="193"/>
      <c r="H74" s="246"/>
    </row>
    <row r="75" spans="1:53" ht="20.25" customHeight="1" x14ac:dyDescent="0.2">
      <c r="B75" s="196"/>
      <c r="C75" s="197"/>
      <c r="D75" s="197"/>
      <c r="E75" s="200" t="s">
        <v>48</v>
      </c>
      <c r="F75" s="199">
        <f>SUMIF(E$85:E$100,E75,F$85:F$100)</f>
        <v>0</v>
      </c>
      <c r="G75" s="193"/>
      <c r="H75" s="246"/>
    </row>
    <row r="76" spans="1:53" ht="20.25" customHeight="1" x14ac:dyDescent="0.2">
      <c r="B76" s="196"/>
      <c r="C76" s="197"/>
      <c r="D76" s="197"/>
      <c r="E76" s="198" t="s">
        <v>1</v>
      </c>
      <c r="F76" s="199">
        <f>SUMIF(E$85:E$100,E76,F$85:F$100)</f>
        <v>0</v>
      </c>
      <c r="G76" s="193"/>
      <c r="H76" s="246"/>
    </row>
    <row r="77" spans="1:53" ht="20.25" customHeight="1" x14ac:dyDescent="0.2">
      <c r="B77" s="196"/>
      <c r="C77" s="197"/>
      <c r="D77" s="197"/>
      <c r="E77" s="201" t="s">
        <v>0</v>
      </c>
      <c r="F77" s="202">
        <f>SUM(F73:F76)</f>
        <v>13</v>
      </c>
      <c r="G77" s="193"/>
      <c r="H77" s="246"/>
    </row>
    <row r="78" spans="1:53" ht="20.25" customHeight="1" x14ac:dyDescent="0.2">
      <c r="B78" s="196"/>
      <c r="C78" s="197"/>
      <c r="D78" s="197"/>
      <c r="E78" s="203"/>
      <c r="F78" s="203"/>
      <c r="G78" s="193"/>
      <c r="H78" s="246"/>
    </row>
    <row r="79" spans="1:53" ht="20.25" customHeight="1" x14ac:dyDescent="0.2">
      <c r="B79" s="196"/>
      <c r="C79" s="197"/>
      <c r="D79" s="197"/>
      <c r="E79" s="203"/>
      <c r="F79" s="203"/>
      <c r="G79" s="193"/>
      <c r="H79" s="246"/>
    </row>
    <row r="80" spans="1:53" ht="20.25" customHeight="1" thickBot="1" x14ac:dyDescent="0.25">
      <c r="B80" s="204"/>
      <c r="C80" s="205"/>
      <c r="D80" s="205"/>
      <c r="E80" s="206"/>
      <c r="F80" s="206"/>
      <c r="G80" s="207"/>
      <c r="H80" s="246"/>
    </row>
    <row r="81" spans="1:53" s="210" customFormat="1" x14ac:dyDescent="0.2">
      <c r="A81" s="208"/>
      <c r="B81" s="180"/>
      <c r="C81" s="181"/>
      <c r="D81" s="181"/>
      <c r="E81" s="232"/>
      <c r="F81" s="232"/>
      <c r="G81" s="232"/>
      <c r="H81" s="246"/>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9"/>
      <c r="AR81" s="209"/>
      <c r="AS81" s="209"/>
      <c r="AT81" s="209"/>
      <c r="AU81" s="209"/>
      <c r="AV81" s="209"/>
      <c r="AW81" s="209"/>
      <c r="AX81" s="209"/>
      <c r="AY81" s="209"/>
      <c r="AZ81" s="209"/>
      <c r="BA81" s="209"/>
    </row>
    <row r="82" spans="1:53" s="218" customFormat="1" ht="25.5" customHeight="1" x14ac:dyDescent="0.2">
      <c r="A82" s="211"/>
      <c r="B82" s="247"/>
      <c r="C82" s="212" t="str">
        <f>' Análisis de brecha'!B99</f>
        <v>a) Elemento 2.1 — Identificación de peligros</v>
      </c>
      <c r="D82" s="213"/>
      <c r="E82" s="214" t="s">
        <v>52</v>
      </c>
      <c r="F82" s="215" t="str">
        <f>' Análisis de brecha'!F100</f>
        <v>NO</v>
      </c>
      <c r="G82" s="216"/>
      <c r="H82" s="246"/>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7"/>
      <c r="AR82" s="217"/>
      <c r="AS82" s="217"/>
      <c r="AT82" s="217"/>
      <c r="AU82" s="217"/>
      <c r="AV82" s="217"/>
      <c r="AW82" s="217"/>
      <c r="AX82" s="217"/>
      <c r="AY82" s="217"/>
      <c r="AZ82" s="217"/>
      <c r="BA82" s="217"/>
    </row>
    <row r="83" spans="1:53" s="218" customFormat="1" x14ac:dyDescent="0.2">
      <c r="A83" s="211"/>
      <c r="B83" s="247"/>
      <c r="C83" s="219"/>
      <c r="D83" s="220"/>
      <c r="E83" s="220"/>
      <c r="F83" s="248"/>
      <c r="G83" s="242"/>
      <c r="H83" s="246"/>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7"/>
      <c r="AR83" s="217"/>
      <c r="AS83" s="217"/>
      <c r="AT83" s="217"/>
      <c r="AU83" s="217"/>
      <c r="AV83" s="217"/>
      <c r="AW83" s="217"/>
      <c r="AX83" s="217"/>
      <c r="AY83" s="217"/>
      <c r="AZ83" s="217"/>
      <c r="BA83" s="217"/>
    </row>
    <row r="84" spans="1:53" s="195" customFormat="1" ht="20.25" customHeight="1" x14ac:dyDescent="0.2">
      <c r="A84" s="165"/>
      <c r="B84" s="236"/>
      <c r="C84" s="222"/>
      <c r="D84" s="223"/>
      <c r="E84" s="191" t="s">
        <v>49</v>
      </c>
      <c r="F84" s="192" t="s">
        <v>50</v>
      </c>
      <c r="G84" s="221"/>
      <c r="H84" s="246"/>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94"/>
      <c r="AR84" s="194"/>
      <c r="AS84" s="194"/>
      <c r="AT84" s="194"/>
      <c r="AU84" s="194"/>
      <c r="AV84" s="194"/>
      <c r="AW84" s="194"/>
      <c r="AX84" s="194"/>
      <c r="AY84" s="194"/>
      <c r="AZ84" s="194"/>
      <c r="BA84" s="194"/>
    </row>
    <row r="85" spans="1:53" ht="20.25" customHeight="1" x14ac:dyDescent="0.2">
      <c r="B85" s="237"/>
      <c r="C85" s="224"/>
      <c r="D85" s="225"/>
      <c r="E85" s="198" t="s">
        <v>46</v>
      </c>
      <c r="F85" s="199">
        <f>COUNTIF(' Análisis de brecha'!$F$101:$F$113,E85)</f>
        <v>1</v>
      </c>
      <c r="G85" s="221"/>
      <c r="H85" s="246"/>
    </row>
    <row r="86" spans="1:53" ht="20.25" customHeight="1" x14ac:dyDescent="0.2">
      <c r="B86" s="237"/>
      <c r="C86" s="224"/>
      <c r="D86" s="225"/>
      <c r="E86" s="198" t="s">
        <v>47</v>
      </c>
      <c r="F86" s="199">
        <f>COUNTIF(' Análisis de brecha'!$F$101:$F$113,E86)</f>
        <v>6</v>
      </c>
      <c r="G86" s="221"/>
      <c r="H86" s="246"/>
    </row>
    <row r="87" spans="1:53" ht="20.25" customHeight="1" x14ac:dyDescent="0.2">
      <c r="B87" s="237"/>
      <c r="C87" s="224"/>
      <c r="D87" s="225"/>
      <c r="E87" s="200" t="s">
        <v>48</v>
      </c>
      <c r="F87" s="199">
        <f>COUNTIF(' Análisis de brecha'!$F$101:$F$113,E87)</f>
        <v>0</v>
      </c>
      <c r="G87" s="221"/>
      <c r="H87" s="246"/>
    </row>
    <row r="88" spans="1:53" ht="20.25" customHeight="1" x14ac:dyDescent="0.2">
      <c r="B88" s="237"/>
      <c r="C88" s="224"/>
      <c r="D88" s="225"/>
      <c r="E88" s="198" t="s">
        <v>1</v>
      </c>
      <c r="F88" s="199">
        <f>COUNTIF(' Análisis de brecha'!$F$101:$F$113,E88)</f>
        <v>0</v>
      </c>
      <c r="G88" s="221"/>
      <c r="H88" s="246"/>
    </row>
    <row r="89" spans="1:53" ht="20.25" customHeight="1" x14ac:dyDescent="0.2">
      <c r="B89" s="237"/>
      <c r="C89" s="224"/>
      <c r="D89" s="225"/>
      <c r="E89" s="201" t="s">
        <v>0</v>
      </c>
      <c r="F89" s="202">
        <f>SUM(F85:F87)</f>
        <v>7</v>
      </c>
      <c r="G89" s="221"/>
      <c r="H89" s="246"/>
    </row>
    <row r="90" spans="1:53" s="210" customFormat="1" x14ac:dyDescent="0.2">
      <c r="A90" s="208"/>
      <c r="B90" s="249"/>
      <c r="C90" s="226"/>
      <c r="D90" s="227"/>
      <c r="E90" s="227"/>
      <c r="F90" s="227"/>
      <c r="G90" s="243"/>
      <c r="H90" s="246"/>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9"/>
      <c r="AR90" s="209"/>
      <c r="AS90" s="209"/>
      <c r="AT90" s="209"/>
      <c r="AU90" s="209"/>
      <c r="AV90" s="209"/>
      <c r="AW90" s="209"/>
      <c r="AX90" s="209"/>
      <c r="AY90" s="209"/>
      <c r="AZ90" s="209"/>
      <c r="BA90" s="209"/>
    </row>
    <row r="91" spans="1:53" s="210" customFormat="1" ht="7.5" customHeight="1" x14ac:dyDescent="0.2">
      <c r="A91" s="208"/>
      <c r="B91" s="180"/>
      <c r="C91" s="181"/>
      <c r="D91" s="181"/>
      <c r="E91" s="232"/>
      <c r="F91" s="232"/>
      <c r="G91" s="232"/>
      <c r="H91" s="246"/>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9"/>
      <c r="AR91" s="209"/>
      <c r="AS91" s="209"/>
      <c r="AT91" s="209"/>
      <c r="AU91" s="209"/>
      <c r="AV91" s="209"/>
      <c r="AW91" s="209"/>
      <c r="AX91" s="209"/>
      <c r="AY91" s="209"/>
      <c r="AZ91" s="209"/>
      <c r="BA91" s="209"/>
    </row>
    <row r="92" spans="1:53" s="195" customFormat="1" ht="25.5" customHeight="1" x14ac:dyDescent="0.2">
      <c r="A92" s="165"/>
      <c r="B92" s="180"/>
      <c r="C92" s="212" t="str">
        <f>' Análisis de brecha'!B115</f>
        <v>b) Elemento 2.2 — Evaluación y mitigación de riesgos de seguridad operacional</v>
      </c>
      <c r="D92" s="213"/>
      <c r="E92" s="214" t="s">
        <v>52</v>
      </c>
      <c r="F92" s="215" t="str">
        <f>' Análisis de brecha'!F116</f>
        <v>NO</v>
      </c>
      <c r="G92" s="216"/>
      <c r="H92" s="246"/>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94"/>
      <c r="AR92" s="194"/>
      <c r="AS92" s="194"/>
      <c r="AT92" s="194"/>
      <c r="AU92" s="194"/>
      <c r="AV92" s="194"/>
      <c r="AW92" s="194"/>
      <c r="AX92" s="194"/>
      <c r="AY92" s="194"/>
      <c r="AZ92" s="194"/>
      <c r="BA92" s="194"/>
    </row>
    <row r="93" spans="1:53" x14ac:dyDescent="0.2">
      <c r="B93" s="180"/>
      <c r="C93" s="229"/>
      <c r="D93" s="230"/>
      <c r="E93" s="230"/>
      <c r="F93" s="248"/>
      <c r="G93" s="242"/>
      <c r="H93" s="246"/>
    </row>
    <row r="94" spans="1:53" s="195" customFormat="1" ht="20.25" customHeight="1" x14ac:dyDescent="0.2">
      <c r="A94" s="165"/>
      <c r="B94" s="180"/>
      <c r="C94" s="229"/>
      <c r="D94" s="230"/>
      <c r="E94" s="191" t="s">
        <v>49</v>
      </c>
      <c r="F94" s="192" t="s">
        <v>50</v>
      </c>
      <c r="G94" s="221"/>
      <c r="H94" s="246"/>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94"/>
      <c r="AR94" s="194"/>
      <c r="AS94" s="194"/>
      <c r="AT94" s="194"/>
      <c r="AU94" s="194"/>
      <c r="AV94" s="194"/>
      <c r="AW94" s="194"/>
      <c r="AX94" s="194"/>
      <c r="AY94" s="194"/>
      <c r="AZ94" s="194"/>
      <c r="BA94" s="194"/>
    </row>
    <row r="95" spans="1:53" ht="20.25" customHeight="1" x14ac:dyDescent="0.2">
      <c r="B95" s="180"/>
      <c r="C95" s="229"/>
      <c r="D95" s="230"/>
      <c r="E95" s="198" t="s">
        <v>46</v>
      </c>
      <c r="F95" s="199">
        <f>COUNTIF(' Análisis de brecha'!$F$117:$F$127,E95)</f>
        <v>5</v>
      </c>
      <c r="G95" s="221"/>
      <c r="H95" s="246"/>
    </row>
    <row r="96" spans="1:53" ht="20.25" customHeight="1" x14ac:dyDescent="0.2">
      <c r="B96" s="180"/>
      <c r="C96" s="229"/>
      <c r="D96" s="230"/>
      <c r="E96" s="198" t="s">
        <v>47</v>
      </c>
      <c r="F96" s="199">
        <f>COUNTIF(' Análisis de brecha'!$F$117:$F$127,E96)</f>
        <v>1</v>
      </c>
      <c r="G96" s="221"/>
      <c r="H96" s="246"/>
    </row>
    <row r="97" spans="1:53" ht="20.25" customHeight="1" x14ac:dyDescent="0.2">
      <c r="B97" s="180"/>
      <c r="C97" s="229"/>
      <c r="D97" s="230"/>
      <c r="E97" s="200" t="s">
        <v>48</v>
      </c>
      <c r="F97" s="199">
        <f>COUNTIF(' Análisis de brecha'!$F$117:$F$127,E97)</f>
        <v>0</v>
      </c>
      <c r="G97" s="221"/>
      <c r="H97" s="246"/>
    </row>
    <row r="98" spans="1:53" ht="20.25" customHeight="1" x14ac:dyDescent="0.2">
      <c r="B98" s="180"/>
      <c r="C98" s="229"/>
      <c r="D98" s="230"/>
      <c r="E98" s="198" t="s">
        <v>1</v>
      </c>
      <c r="F98" s="199">
        <f>COUNTIF(' Análisis de brecha'!$F$117:$F$127,E98)</f>
        <v>0</v>
      </c>
      <c r="G98" s="221"/>
      <c r="H98" s="246"/>
    </row>
    <row r="99" spans="1:53" ht="20.25" customHeight="1" x14ac:dyDescent="0.2">
      <c r="B99" s="180"/>
      <c r="C99" s="229"/>
      <c r="D99" s="230"/>
      <c r="E99" s="201" t="s">
        <v>0</v>
      </c>
      <c r="F99" s="202">
        <f>SUM(F95:F98)</f>
        <v>6</v>
      </c>
      <c r="G99" s="221"/>
      <c r="H99" s="246"/>
    </row>
    <row r="100" spans="1:53" s="210" customFormat="1" ht="4.5" customHeight="1" x14ac:dyDescent="0.2">
      <c r="A100" s="208"/>
      <c r="B100" s="180"/>
      <c r="C100" s="250"/>
      <c r="D100" s="251"/>
      <c r="E100" s="227"/>
      <c r="F100" s="227"/>
      <c r="G100" s="243"/>
      <c r="H100" s="246"/>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9"/>
      <c r="AR100" s="209"/>
      <c r="AS100" s="209"/>
      <c r="AT100" s="209"/>
      <c r="AU100" s="209"/>
      <c r="AV100" s="209"/>
      <c r="AW100" s="209"/>
      <c r="AX100" s="209"/>
      <c r="AY100" s="209"/>
      <c r="AZ100" s="209"/>
      <c r="BA100" s="209"/>
    </row>
    <row r="101" spans="1:53" s="210" customFormat="1" ht="3" customHeight="1" x14ac:dyDescent="0.2">
      <c r="A101" s="208"/>
      <c r="B101" s="180"/>
      <c r="C101" s="181"/>
      <c r="D101" s="181"/>
      <c r="E101" s="232"/>
      <c r="F101" s="232"/>
      <c r="G101" s="232"/>
      <c r="H101" s="246"/>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9"/>
      <c r="AR101" s="209"/>
      <c r="AS101" s="209"/>
      <c r="AT101" s="209"/>
      <c r="AU101" s="209"/>
      <c r="AV101" s="209"/>
      <c r="AW101" s="209"/>
      <c r="AX101" s="209"/>
      <c r="AY101" s="209"/>
      <c r="AZ101" s="209"/>
      <c r="BA101" s="209"/>
    </row>
    <row r="102" spans="1:53" s="209" customFormat="1" ht="6.75" customHeight="1" thickBot="1" x14ac:dyDescent="0.25">
      <c r="A102" s="208"/>
      <c r="B102" s="180"/>
      <c r="C102" s="181"/>
      <c r="D102" s="181"/>
      <c r="E102" s="181"/>
      <c r="F102" s="181"/>
      <c r="G102" s="181"/>
      <c r="H102" s="246"/>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row>
    <row r="103" spans="1:53" ht="27" customHeight="1" thickBot="1" x14ac:dyDescent="0.25">
      <c r="B103" s="123" t="str">
        <f>' Análisis de brecha'!B129</f>
        <v>Componente 3 — ASEGURAMIENTO DE LA SEGURIDAD OPERACIONAL</v>
      </c>
      <c r="C103" s="124"/>
      <c r="D103" s="124"/>
      <c r="E103" s="244"/>
      <c r="F103" s="176" t="s">
        <v>51</v>
      </c>
      <c r="G103" s="177" t="str">
        <f>' Análisis de brecha'!F133</f>
        <v>NO</v>
      </c>
      <c r="H103" s="178"/>
    </row>
    <row r="104" spans="1:53" ht="6" customHeight="1" thickBot="1" x14ac:dyDescent="0.25">
      <c r="B104" s="252"/>
      <c r="C104" s="253"/>
      <c r="D104" s="253"/>
      <c r="E104" s="253"/>
      <c r="F104" s="253"/>
      <c r="G104" s="253"/>
      <c r="H104" s="246"/>
    </row>
    <row r="105" spans="1:53" s="188" customFormat="1" x14ac:dyDescent="0.2">
      <c r="A105" s="183"/>
      <c r="B105" s="184"/>
      <c r="C105" s="185"/>
      <c r="D105" s="185"/>
      <c r="E105" s="185"/>
      <c r="F105" s="185"/>
      <c r="G105" s="186"/>
      <c r="H105" s="246"/>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7"/>
      <c r="AR105" s="187"/>
      <c r="AS105" s="187"/>
      <c r="AT105" s="187"/>
      <c r="AU105" s="187"/>
      <c r="AV105" s="187"/>
      <c r="AW105" s="187"/>
      <c r="AX105" s="187"/>
      <c r="AY105" s="187"/>
      <c r="AZ105" s="187"/>
      <c r="BA105" s="187"/>
    </row>
    <row r="106" spans="1:53" s="195" customFormat="1" ht="20.25" customHeight="1" x14ac:dyDescent="0.2">
      <c r="A106" s="165"/>
      <c r="B106" s="189"/>
      <c r="C106" s="190"/>
      <c r="D106" s="190"/>
      <c r="E106" s="191" t="s">
        <v>49</v>
      </c>
      <c r="F106" s="192" t="s">
        <v>50</v>
      </c>
      <c r="G106" s="193"/>
      <c r="H106" s="246"/>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94"/>
      <c r="AR106" s="194"/>
      <c r="AS106" s="194"/>
      <c r="AT106" s="194"/>
      <c r="AU106" s="194"/>
      <c r="AV106" s="194"/>
      <c r="AW106" s="194"/>
      <c r="AX106" s="194"/>
      <c r="AY106" s="194"/>
      <c r="AZ106" s="194"/>
      <c r="BA106" s="194"/>
    </row>
    <row r="107" spans="1:53" s="195" customFormat="1" ht="20.25" customHeight="1" x14ac:dyDescent="0.2">
      <c r="A107" s="165"/>
      <c r="B107" s="196"/>
      <c r="C107" s="197"/>
      <c r="D107" s="197"/>
      <c r="E107" s="200" t="s">
        <v>46</v>
      </c>
      <c r="F107" s="199">
        <f>SUMIF(E$120:E$145,E107,F$120:F$145)</f>
        <v>18</v>
      </c>
      <c r="G107" s="193"/>
      <c r="H107" s="246"/>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94"/>
      <c r="AR107" s="194"/>
      <c r="AS107" s="194"/>
      <c r="AT107" s="194"/>
      <c r="AU107" s="194"/>
      <c r="AV107" s="194"/>
      <c r="AW107" s="194"/>
      <c r="AX107" s="194"/>
      <c r="AY107" s="194"/>
      <c r="AZ107" s="194"/>
      <c r="BA107" s="194"/>
    </row>
    <row r="108" spans="1:53" s="195" customFormat="1" ht="20.25" customHeight="1" x14ac:dyDescent="0.2">
      <c r="A108" s="165"/>
      <c r="B108" s="196"/>
      <c r="C108" s="197"/>
      <c r="D108" s="197"/>
      <c r="E108" s="200" t="s">
        <v>47</v>
      </c>
      <c r="F108" s="199">
        <f>SUMIF(E$120:E$145,E108,F$120:F$145)</f>
        <v>0</v>
      </c>
      <c r="G108" s="193"/>
      <c r="H108" s="246"/>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94"/>
      <c r="AR108" s="194"/>
      <c r="AS108" s="194"/>
      <c r="AT108" s="194"/>
      <c r="AU108" s="194"/>
      <c r="AV108" s="194"/>
      <c r="AW108" s="194"/>
      <c r="AX108" s="194"/>
      <c r="AY108" s="194"/>
      <c r="AZ108" s="194"/>
      <c r="BA108" s="194"/>
    </row>
    <row r="109" spans="1:53" ht="20.25" customHeight="1" x14ac:dyDescent="0.2">
      <c r="B109" s="196"/>
      <c r="C109" s="197"/>
      <c r="D109" s="197"/>
      <c r="E109" s="200" t="s">
        <v>48</v>
      </c>
      <c r="F109" s="199">
        <f>SUMIF(E$120:E$145,E109,F$120:F$145)</f>
        <v>0</v>
      </c>
      <c r="G109" s="193"/>
      <c r="H109" s="246"/>
    </row>
    <row r="110" spans="1:53" ht="20.25" customHeight="1" x14ac:dyDescent="0.2">
      <c r="B110" s="196"/>
      <c r="C110" s="197"/>
      <c r="D110" s="197"/>
      <c r="E110" s="198" t="s">
        <v>1</v>
      </c>
      <c r="F110" s="199">
        <f>SUMIF(E$120:E$145,E110,F$120:F$145)</f>
        <v>0</v>
      </c>
      <c r="G110" s="193"/>
      <c r="H110" s="246"/>
    </row>
    <row r="111" spans="1:53" ht="20.25" customHeight="1" x14ac:dyDescent="0.2">
      <c r="B111" s="196"/>
      <c r="C111" s="197"/>
      <c r="D111" s="197"/>
      <c r="E111" s="201" t="s">
        <v>0</v>
      </c>
      <c r="F111" s="202">
        <f>SUM(F107:F110)</f>
        <v>18</v>
      </c>
      <c r="G111" s="193"/>
      <c r="H111" s="246"/>
    </row>
    <row r="112" spans="1:53" ht="20.25" customHeight="1" x14ac:dyDescent="0.2">
      <c r="B112" s="196"/>
      <c r="C112" s="197"/>
      <c r="D112" s="197"/>
      <c r="E112" s="203"/>
      <c r="F112" s="203"/>
      <c r="G112" s="193"/>
      <c r="H112" s="246"/>
    </row>
    <row r="113" spans="1:53" ht="20.25" customHeight="1" x14ac:dyDescent="0.2">
      <c r="B113" s="196"/>
      <c r="C113" s="197"/>
      <c r="D113" s="197"/>
      <c r="E113" s="203"/>
      <c r="F113" s="203"/>
      <c r="G113" s="193"/>
      <c r="H113" s="246"/>
    </row>
    <row r="114" spans="1:53" ht="12.75" customHeight="1" thickBot="1" x14ac:dyDescent="0.25">
      <c r="B114" s="204"/>
      <c r="C114" s="205"/>
      <c r="D114" s="205"/>
      <c r="E114" s="206"/>
      <c r="F114" s="206"/>
      <c r="G114" s="207"/>
      <c r="H114" s="246"/>
    </row>
    <row r="115" spans="1:53" s="210" customFormat="1" ht="8.25" hidden="1" customHeight="1" thickBot="1" x14ac:dyDescent="0.25">
      <c r="A115" s="208"/>
      <c r="B115" s="204"/>
      <c r="C115" s="205"/>
      <c r="D115" s="205"/>
      <c r="E115" s="206"/>
      <c r="F115" s="206"/>
      <c r="G115" s="207"/>
      <c r="H115" s="246"/>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9"/>
      <c r="AR115" s="209"/>
      <c r="AS115" s="209"/>
      <c r="AT115" s="209"/>
      <c r="AU115" s="209"/>
      <c r="AV115" s="209"/>
      <c r="AW115" s="209"/>
      <c r="AX115" s="209"/>
      <c r="AY115" s="209"/>
      <c r="AZ115" s="209"/>
      <c r="BA115" s="209"/>
    </row>
    <row r="116" spans="1:53" s="210" customFormat="1" ht="9.75" customHeight="1" x14ac:dyDescent="0.2">
      <c r="A116" s="208"/>
      <c r="B116" s="180"/>
      <c r="C116" s="254"/>
      <c r="D116" s="254"/>
      <c r="E116" s="255"/>
      <c r="F116" s="255"/>
      <c r="G116" s="232"/>
      <c r="H116" s="246"/>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9"/>
      <c r="AR116" s="209"/>
      <c r="AS116" s="209"/>
      <c r="AT116" s="209"/>
      <c r="AU116" s="209"/>
      <c r="AV116" s="209"/>
      <c r="AW116" s="209"/>
      <c r="AX116" s="209"/>
      <c r="AY116" s="209"/>
      <c r="AZ116" s="209"/>
      <c r="BA116" s="209"/>
    </row>
    <row r="117" spans="1:53" s="218" customFormat="1" ht="25.5" customHeight="1" x14ac:dyDescent="0.2">
      <c r="A117" s="211"/>
      <c r="B117" s="247"/>
      <c r="C117" s="212" t="str">
        <f>' Análisis de brecha'!B135</f>
        <v>a) Elemento  3.1  —  Control  y  medición  del  rendimiento en  materia  de  seguridad operacional</v>
      </c>
      <c r="D117" s="213"/>
      <c r="E117" s="214" t="s">
        <v>52</v>
      </c>
      <c r="F117" s="215" t="str">
        <f>' Análisis de brecha'!F136</f>
        <v>NO</v>
      </c>
      <c r="G117" s="216"/>
      <c r="H117" s="246"/>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7"/>
      <c r="AR117" s="217"/>
      <c r="AS117" s="217"/>
      <c r="AT117" s="217"/>
      <c r="AU117" s="217"/>
      <c r="AV117" s="217"/>
      <c r="AW117" s="217"/>
      <c r="AX117" s="217"/>
      <c r="AY117" s="217"/>
      <c r="AZ117" s="217"/>
      <c r="BA117" s="217"/>
    </row>
    <row r="118" spans="1:53" s="218" customFormat="1" ht="13.5" customHeight="1" x14ac:dyDescent="0.2">
      <c r="A118" s="211"/>
      <c r="B118" s="247"/>
      <c r="C118" s="219"/>
      <c r="D118" s="220"/>
      <c r="E118" s="220"/>
      <c r="F118" s="220"/>
      <c r="G118" s="221"/>
      <c r="H118" s="246"/>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7"/>
      <c r="AR118" s="217"/>
      <c r="AS118" s="217"/>
      <c r="AT118" s="217"/>
      <c r="AU118" s="217"/>
      <c r="AV118" s="217"/>
      <c r="AW118" s="217"/>
      <c r="AX118" s="217"/>
      <c r="AY118" s="217"/>
      <c r="AZ118" s="217"/>
      <c r="BA118" s="217"/>
    </row>
    <row r="119" spans="1:53" s="195" customFormat="1" ht="20.25" customHeight="1" x14ac:dyDescent="0.2">
      <c r="A119" s="165"/>
      <c r="B119" s="236"/>
      <c r="C119" s="222"/>
      <c r="D119" s="223"/>
      <c r="E119" s="191" t="s">
        <v>49</v>
      </c>
      <c r="F119" s="192" t="s">
        <v>50</v>
      </c>
      <c r="G119" s="221"/>
      <c r="H119" s="246"/>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94"/>
      <c r="AR119" s="194"/>
      <c r="AS119" s="194"/>
      <c r="AT119" s="194"/>
      <c r="AU119" s="194"/>
      <c r="AV119" s="194"/>
      <c r="AW119" s="194"/>
      <c r="AX119" s="194"/>
      <c r="AY119" s="194"/>
      <c r="AZ119" s="194"/>
      <c r="BA119" s="194"/>
    </row>
    <row r="120" spans="1:53" ht="20.25" customHeight="1" x14ac:dyDescent="0.2">
      <c r="B120" s="237"/>
      <c r="C120" s="224"/>
      <c r="D120" s="225"/>
      <c r="E120" s="198" t="s">
        <v>46</v>
      </c>
      <c r="F120" s="199">
        <f>COUNTIF(' Análisis de brecha'!$F$137:$F$151,E120)</f>
        <v>8</v>
      </c>
      <c r="G120" s="221"/>
      <c r="H120" s="246"/>
    </row>
    <row r="121" spans="1:53" ht="20.25" customHeight="1" x14ac:dyDescent="0.2">
      <c r="B121" s="237"/>
      <c r="C121" s="224"/>
      <c r="D121" s="225"/>
      <c r="E121" s="198" t="s">
        <v>47</v>
      </c>
      <c r="F121" s="199">
        <f>COUNTIF(' Análisis de brecha'!$F$137:$F$151,E121)</f>
        <v>0</v>
      </c>
      <c r="G121" s="221"/>
      <c r="H121" s="246"/>
    </row>
    <row r="122" spans="1:53" ht="20.25" customHeight="1" x14ac:dyDescent="0.2">
      <c r="B122" s="237"/>
      <c r="C122" s="224"/>
      <c r="D122" s="225"/>
      <c r="E122" s="200" t="s">
        <v>48</v>
      </c>
      <c r="F122" s="199">
        <f>COUNTIF(' Análisis de brecha'!$F$137:$F$151,E122)</f>
        <v>0</v>
      </c>
      <c r="G122" s="221"/>
      <c r="H122" s="246"/>
    </row>
    <row r="123" spans="1:53" ht="20.25" customHeight="1" x14ac:dyDescent="0.2">
      <c r="B123" s="237"/>
      <c r="C123" s="224"/>
      <c r="D123" s="225"/>
      <c r="E123" s="198" t="s">
        <v>1</v>
      </c>
      <c r="F123" s="199">
        <f>COUNTIF(' Análisis de brecha'!$F$137:$F$151,E123)</f>
        <v>0</v>
      </c>
      <c r="G123" s="221"/>
      <c r="H123" s="246"/>
    </row>
    <row r="124" spans="1:53" ht="20.25" customHeight="1" x14ac:dyDescent="0.2">
      <c r="B124" s="237"/>
      <c r="C124" s="224"/>
      <c r="D124" s="225"/>
      <c r="E124" s="201" t="s">
        <v>0</v>
      </c>
      <c r="F124" s="202">
        <f>SUM(F120:F122)</f>
        <v>8</v>
      </c>
      <c r="G124" s="221"/>
      <c r="H124" s="246"/>
    </row>
    <row r="125" spans="1:53" s="210" customFormat="1" x14ac:dyDescent="0.2">
      <c r="A125" s="208"/>
      <c r="B125" s="249"/>
      <c r="C125" s="226"/>
      <c r="D125" s="227"/>
      <c r="E125" s="227"/>
      <c r="F125" s="227"/>
      <c r="G125" s="243"/>
      <c r="H125" s="246"/>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9"/>
      <c r="AR125" s="209"/>
      <c r="AS125" s="209"/>
      <c r="AT125" s="209"/>
      <c r="AU125" s="209"/>
      <c r="AV125" s="209"/>
      <c r="AW125" s="209"/>
      <c r="AX125" s="209"/>
      <c r="AY125" s="209"/>
      <c r="AZ125" s="209"/>
      <c r="BA125" s="209"/>
    </row>
    <row r="126" spans="1:53" s="210" customFormat="1" x14ac:dyDescent="0.2">
      <c r="A126" s="208"/>
      <c r="B126" s="180"/>
      <c r="C126" s="181"/>
      <c r="D126" s="181"/>
      <c r="E126" s="232"/>
      <c r="F126" s="232"/>
      <c r="G126" s="232"/>
      <c r="H126" s="246"/>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9"/>
      <c r="AR126" s="209"/>
      <c r="AS126" s="209"/>
      <c r="AT126" s="209"/>
      <c r="AU126" s="209"/>
      <c r="AV126" s="209"/>
      <c r="AW126" s="209"/>
      <c r="AX126" s="209"/>
      <c r="AY126" s="209"/>
      <c r="AZ126" s="209"/>
      <c r="BA126" s="209"/>
    </row>
    <row r="127" spans="1:53" s="195" customFormat="1" ht="24.75" customHeight="1" x14ac:dyDescent="0.2">
      <c r="A127" s="165"/>
      <c r="B127" s="180"/>
      <c r="C127" s="212" t="str">
        <f>' Análisis de brecha'!B153</f>
        <v>b)      Elemento 3.2 — La gestión de cambio</v>
      </c>
      <c r="D127" s="256"/>
      <c r="E127" s="214" t="s">
        <v>52</v>
      </c>
      <c r="F127" s="215" t="str">
        <f>' Análisis de brecha'!F154</f>
        <v>NO</v>
      </c>
      <c r="G127" s="216"/>
      <c r="H127" s="246"/>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94"/>
      <c r="AR127" s="194"/>
      <c r="AS127" s="194"/>
      <c r="AT127" s="194"/>
      <c r="AU127" s="194"/>
      <c r="AV127" s="194"/>
      <c r="AW127" s="194"/>
      <c r="AX127" s="194"/>
      <c r="AY127" s="194"/>
      <c r="AZ127" s="194"/>
      <c r="BA127" s="194"/>
    </row>
    <row r="128" spans="1:53" x14ac:dyDescent="0.2">
      <c r="B128" s="180"/>
      <c r="C128" s="229"/>
      <c r="D128" s="230"/>
      <c r="E128" s="230"/>
      <c r="F128" s="220"/>
      <c r="G128" s="221"/>
      <c r="H128" s="246"/>
    </row>
    <row r="129" spans="1:53" s="195" customFormat="1" ht="20.25" customHeight="1" x14ac:dyDescent="0.2">
      <c r="A129" s="165"/>
      <c r="B129" s="180"/>
      <c r="C129" s="229"/>
      <c r="D129" s="223"/>
      <c r="E129" s="191" t="s">
        <v>49</v>
      </c>
      <c r="F129" s="192" t="s">
        <v>50</v>
      </c>
      <c r="G129" s="221"/>
      <c r="H129" s="246"/>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94"/>
      <c r="AR129" s="194"/>
      <c r="AS129" s="194"/>
      <c r="AT129" s="194"/>
      <c r="AU129" s="194"/>
      <c r="AV129" s="194"/>
      <c r="AW129" s="194"/>
      <c r="AX129" s="194"/>
      <c r="AY129" s="194"/>
      <c r="AZ129" s="194"/>
      <c r="BA129" s="194"/>
    </row>
    <row r="130" spans="1:53" ht="20.25" customHeight="1" x14ac:dyDescent="0.2">
      <c r="B130" s="180"/>
      <c r="C130" s="229"/>
      <c r="D130" s="257"/>
      <c r="E130" s="198" t="s">
        <v>46</v>
      </c>
      <c r="F130" s="199">
        <f>COUNTIF(' Análisis de brecha'!$F$155:$F$161,E130)</f>
        <v>4</v>
      </c>
      <c r="G130" s="221"/>
      <c r="H130" s="246"/>
    </row>
    <row r="131" spans="1:53" ht="20.25" customHeight="1" x14ac:dyDescent="0.2">
      <c r="B131" s="180"/>
      <c r="C131" s="229"/>
      <c r="D131" s="257"/>
      <c r="E131" s="198" t="s">
        <v>47</v>
      </c>
      <c r="F131" s="199">
        <f>COUNTIF(' Análisis de brecha'!$F$155:$F$161,E131)</f>
        <v>0</v>
      </c>
      <c r="G131" s="221"/>
      <c r="H131" s="246"/>
    </row>
    <row r="132" spans="1:53" ht="20.25" customHeight="1" x14ac:dyDescent="0.2">
      <c r="B132" s="180"/>
      <c r="C132" s="229"/>
      <c r="D132" s="257"/>
      <c r="E132" s="200" t="s">
        <v>48</v>
      </c>
      <c r="F132" s="199">
        <f>COUNTIF(' Análisis de brecha'!$F$155:$F$161,E132)</f>
        <v>0</v>
      </c>
      <c r="G132" s="221"/>
      <c r="H132" s="246"/>
    </row>
    <row r="133" spans="1:53" ht="20.25" customHeight="1" x14ac:dyDescent="0.2">
      <c r="B133" s="180"/>
      <c r="C133" s="229"/>
      <c r="D133" s="257"/>
      <c r="E133" s="198" t="s">
        <v>1</v>
      </c>
      <c r="F133" s="199">
        <f>COUNTIF(' Análisis de brecha'!$F$155:$F$161,E133)</f>
        <v>0</v>
      </c>
      <c r="G133" s="221"/>
      <c r="H133" s="246"/>
    </row>
    <row r="134" spans="1:53" ht="20.25" customHeight="1" x14ac:dyDescent="0.2">
      <c r="B134" s="180"/>
      <c r="C134" s="229"/>
      <c r="D134" s="257"/>
      <c r="E134" s="201" t="s">
        <v>0</v>
      </c>
      <c r="F134" s="202">
        <f>SUM(F130:F132)</f>
        <v>4</v>
      </c>
      <c r="G134" s="221"/>
      <c r="H134" s="246"/>
    </row>
    <row r="135" spans="1:53" s="210" customFormat="1" x14ac:dyDescent="0.2">
      <c r="A135" s="208"/>
      <c r="B135" s="180"/>
      <c r="C135" s="250"/>
      <c r="D135" s="258"/>
      <c r="E135" s="227"/>
      <c r="F135" s="227"/>
      <c r="G135" s="243"/>
      <c r="H135" s="246"/>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9"/>
      <c r="AR135" s="209"/>
      <c r="AS135" s="209"/>
      <c r="AT135" s="209"/>
      <c r="AU135" s="209"/>
      <c r="AV135" s="209"/>
      <c r="AW135" s="209"/>
      <c r="AX135" s="209"/>
      <c r="AY135" s="209"/>
      <c r="AZ135" s="209"/>
      <c r="BA135" s="209"/>
    </row>
    <row r="136" spans="1:53" s="210" customFormat="1" ht="7.5" customHeight="1" x14ac:dyDescent="0.2">
      <c r="A136" s="208"/>
      <c r="B136" s="180"/>
      <c r="C136" s="181"/>
      <c r="D136" s="181"/>
      <c r="E136" s="232"/>
      <c r="F136" s="232"/>
      <c r="G136" s="232"/>
      <c r="H136" s="246"/>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9"/>
      <c r="AR136" s="209"/>
      <c r="AS136" s="209"/>
      <c r="AT136" s="209"/>
      <c r="AU136" s="209"/>
      <c r="AV136" s="209"/>
      <c r="AW136" s="209"/>
      <c r="AX136" s="209"/>
      <c r="AY136" s="209"/>
      <c r="AZ136" s="209"/>
      <c r="BA136" s="209"/>
    </row>
    <row r="137" spans="1:53" s="195" customFormat="1" ht="30" customHeight="1" x14ac:dyDescent="0.2">
      <c r="A137" s="165"/>
      <c r="B137" s="180"/>
      <c r="C137" s="212" t="str">
        <f>' Análisis de brecha'!B163</f>
        <v>c) Elemento 3.3 — Mejora continúa del SMS</v>
      </c>
      <c r="D137" s="213"/>
      <c r="E137" s="214" t="s">
        <v>52</v>
      </c>
      <c r="F137" s="215" t="str">
        <f>' Análisis de brecha'!F164</f>
        <v>NO</v>
      </c>
      <c r="G137" s="216"/>
      <c r="H137" s="246"/>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94"/>
      <c r="AR137" s="194"/>
      <c r="AS137" s="194"/>
      <c r="AT137" s="194"/>
      <c r="AU137" s="194"/>
      <c r="AV137" s="194"/>
      <c r="AW137" s="194"/>
      <c r="AX137" s="194"/>
      <c r="AY137" s="194"/>
      <c r="AZ137" s="194"/>
      <c r="BA137" s="194"/>
    </row>
    <row r="138" spans="1:53" x14ac:dyDescent="0.2">
      <c r="B138" s="180"/>
      <c r="C138" s="229"/>
      <c r="D138" s="230"/>
      <c r="E138" s="230"/>
      <c r="F138" s="220"/>
      <c r="G138" s="221"/>
      <c r="H138" s="246"/>
    </row>
    <row r="139" spans="1:53" s="195" customFormat="1" ht="20.25" customHeight="1" x14ac:dyDescent="0.2">
      <c r="A139" s="165"/>
      <c r="B139" s="180"/>
      <c r="C139" s="229"/>
      <c r="D139" s="223"/>
      <c r="E139" s="191" t="s">
        <v>49</v>
      </c>
      <c r="F139" s="192" t="s">
        <v>50</v>
      </c>
      <c r="G139" s="221"/>
      <c r="H139" s="246"/>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94"/>
      <c r="AR139" s="194"/>
      <c r="AS139" s="194"/>
      <c r="AT139" s="194"/>
      <c r="AU139" s="194"/>
      <c r="AV139" s="194"/>
      <c r="AW139" s="194"/>
      <c r="AX139" s="194"/>
      <c r="AY139" s="194"/>
      <c r="AZ139" s="194"/>
      <c r="BA139" s="194"/>
    </row>
    <row r="140" spans="1:53" ht="20.25" customHeight="1" x14ac:dyDescent="0.2">
      <c r="B140" s="180"/>
      <c r="C140" s="229"/>
      <c r="D140" s="257"/>
      <c r="E140" s="259" t="s">
        <v>46</v>
      </c>
      <c r="F140" s="202">
        <f>COUNTIF(' Análisis de brecha'!$F$165:$F$175,E140)</f>
        <v>6</v>
      </c>
      <c r="G140" s="221"/>
      <c r="H140" s="246"/>
    </row>
    <row r="141" spans="1:53" ht="20.25" customHeight="1" x14ac:dyDescent="0.2">
      <c r="B141" s="180"/>
      <c r="C141" s="229"/>
      <c r="D141" s="257"/>
      <c r="E141" s="259" t="s">
        <v>47</v>
      </c>
      <c r="F141" s="202">
        <f>COUNTIF(' Análisis de brecha'!$F$165:$F$175,E141)</f>
        <v>0</v>
      </c>
      <c r="G141" s="221"/>
      <c r="H141" s="246"/>
    </row>
    <row r="142" spans="1:53" ht="20.25" customHeight="1" x14ac:dyDescent="0.2">
      <c r="B142" s="180"/>
      <c r="C142" s="229"/>
      <c r="D142" s="257"/>
      <c r="E142" s="260" t="s">
        <v>48</v>
      </c>
      <c r="F142" s="202">
        <f>COUNTIF(' Análisis de brecha'!$F$165:$F$175,E142)</f>
        <v>0</v>
      </c>
      <c r="G142" s="221"/>
      <c r="H142" s="246"/>
    </row>
    <row r="143" spans="1:53" ht="20.25" customHeight="1" x14ac:dyDescent="0.2">
      <c r="B143" s="180"/>
      <c r="C143" s="229"/>
      <c r="D143" s="257"/>
      <c r="E143" s="259" t="s">
        <v>1</v>
      </c>
      <c r="F143" s="199">
        <f>COUNTIF(' Análisis de brecha'!$F$165:$F$175,E143)</f>
        <v>0</v>
      </c>
      <c r="G143" s="221"/>
      <c r="H143" s="246"/>
    </row>
    <row r="144" spans="1:53" ht="20.25" customHeight="1" x14ac:dyDescent="0.2">
      <c r="B144" s="180"/>
      <c r="C144" s="229"/>
      <c r="D144" s="257"/>
      <c r="E144" s="201" t="s">
        <v>0</v>
      </c>
      <c r="F144" s="202">
        <f>SUM(F140:F143)</f>
        <v>6</v>
      </c>
      <c r="G144" s="221"/>
      <c r="H144" s="246"/>
    </row>
    <row r="145" spans="1:53" s="210" customFormat="1" x14ac:dyDescent="0.2">
      <c r="A145" s="208"/>
      <c r="B145" s="180"/>
      <c r="C145" s="250"/>
      <c r="D145" s="258"/>
      <c r="E145" s="227"/>
      <c r="F145" s="227"/>
      <c r="G145" s="243"/>
      <c r="H145" s="246"/>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9"/>
      <c r="AR145" s="209"/>
      <c r="AS145" s="209"/>
      <c r="AT145" s="209"/>
      <c r="AU145" s="209"/>
      <c r="AV145" s="209"/>
      <c r="AW145" s="209"/>
      <c r="AX145" s="209"/>
      <c r="AY145" s="209"/>
      <c r="AZ145" s="209"/>
      <c r="BA145" s="209"/>
    </row>
    <row r="146" spans="1:53" s="210" customFormat="1" ht="5.25" customHeight="1" thickBot="1" x14ac:dyDescent="0.25">
      <c r="A146" s="208"/>
      <c r="B146" s="180"/>
      <c r="C146" s="261"/>
      <c r="D146" s="262"/>
      <c r="E146" s="261"/>
      <c r="F146" s="261"/>
      <c r="G146" s="232"/>
      <c r="H146" s="246"/>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9"/>
      <c r="AR146" s="209"/>
      <c r="AS146" s="209"/>
      <c r="AT146" s="209"/>
      <c r="AU146" s="209"/>
      <c r="AV146" s="209"/>
      <c r="AW146" s="209"/>
      <c r="AX146" s="209"/>
      <c r="AY146" s="209"/>
      <c r="AZ146" s="209"/>
      <c r="BA146" s="209"/>
    </row>
    <row r="147" spans="1:53" ht="28.5" customHeight="1" thickBot="1" x14ac:dyDescent="0.25">
      <c r="B147" s="123" t="str">
        <f>' Análisis de brecha'!B177</f>
        <v>Componente 4 — PROMOCIÓN DE LA SEGURIDAD OPERACIONAL</v>
      </c>
      <c r="C147" s="124"/>
      <c r="D147" s="124"/>
      <c r="E147" s="244"/>
      <c r="F147" s="176" t="s">
        <v>51</v>
      </c>
      <c r="G147" s="177" t="str">
        <f>' Análisis de brecha'!F181</f>
        <v>SI</v>
      </c>
      <c r="H147" s="178"/>
    </row>
    <row r="148" spans="1:53" ht="9.75" customHeight="1" thickBot="1" x14ac:dyDescent="0.25">
      <c r="B148" s="263"/>
      <c r="C148" s="264"/>
      <c r="D148" s="264"/>
      <c r="E148" s="264"/>
      <c r="F148" s="264"/>
      <c r="G148" s="264"/>
      <c r="H148" s="246"/>
    </row>
    <row r="149" spans="1:53" s="188" customFormat="1" x14ac:dyDescent="0.2">
      <c r="A149" s="183"/>
      <c r="B149" s="184"/>
      <c r="C149" s="185"/>
      <c r="D149" s="185"/>
      <c r="E149" s="185"/>
      <c r="F149" s="185"/>
      <c r="G149" s="186"/>
      <c r="H149" s="246"/>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7"/>
      <c r="AR149" s="187"/>
      <c r="AS149" s="187"/>
      <c r="AT149" s="187"/>
      <c r="AU149" s="187"/>
      <c r="AV149" s="187"/>
      <c r="AW149" s="187"/>
      <c r="AX149" s="187"/>
      <c r="AY149" s="187"/>
      <c r="AZ149" s="187"/>
      <c r="BA149" s="187"/>
    </row>
    <row r="150" spans="1:53" s="195" customFormat="1" ht="20.25" customHeight="1" x14ac:dyDescent="0.2">
      <c r="A150" s="165"/>
      <c r="B150" s="189"/>
      <c r="C150" s="190"/>
      <c r="D150" s="190"/>
      <c r="E150" s="191" t="s">
        <v>49</v>
      </c>
      <c r="F150" s="192" t="s">
        <v>50</v>
      </c>
      <c r="G150" s="193"/>
      <c r="H150" s="246"/>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94"/>
      <c r="AR150" s="194"/>
      <c r="AS150" s="194"/>
      <c r="AT150" s="194"/>
      <c r="AU150" s="194"/>
      <c r="AV150" s="194"/>
      <c r="AW150" s="194"/>
      <c r="AX150" s="194"/>
      <c r="AY150" s="194"/>
      <c r="AZ150" s="194"/>
      <c r="BA150" s="194"/>
    </row>
    <row r="151" spans="1:53" ht="20.25" customHeight="1" x14ac:dyDescent="0.2">
      <c r="B151" s="196"/>
      <c r="C151" s="197"/>
      <c r="D151" s="197"/>
      <c r="E151" s="200" t="s">
        <v>46</v>
      </c>
      <c r="F151" s="199">
        <f>SUMIF(E$164:E$180,E151,F$164:F$180)</f>
        <v>0</v>
      </c>
      <c r="G151" s="193"/>
      <c r="H151" s="246"/>
    </row>
    <row r="152" spans="1:53" ht="20.25" customHeight="1" x14ac:dyDescent="0.2">
      <c r="B152" s="196"/>
      <c r="C152" s="197"/>
      <c r="D152" s="197"/>
      <c r="E152" s="200" t="s">
        <v>47</v>
      </c>
      <c r="F152" s="199">
        <f t="shared" ref="F152:F154" si="0">SUMIF(E$164:E$180,E152,F$164:F$180)</f>
        <v>0</v>
      </c>
      <c r="G152" s="193"/>
      <c r="H152" s="246"/>
    </row>
    <row r="153" spans="1:53" ht="20.25" customHeight="1" x14ac:dyDescent="0.2">
      <c r="B153" s="196"/>
      <c r="C153" s="197"/>
      <c r="D153" s="197"/>
      <c r="E153" s="200" t="s">
        <v>48</v>
      </c>
      <c r="F153" s="199">
        <f t="shared" si="0"/>
        <v>7</v>
      </c>
      <c r="G153" s="193"/>
      <c r="H153" s="246"/>
    </row>
    <row r="154" spans="1:53" ht="20.25" customHeight="1" x14ac:dyDescent="0.2">
      <c r="B154" s="196"/>
      <c r="C154" s="197"/>
      <c r="D154" s="197"/>
      <c r="E154" s="198" t="s">
        <v>1</v>
      </c>
      <c r="F154" s="199">
        <f t="shared" si="0"/>
        <v>0</v>
      </c>
      <c r="G154" s="193"/>
      <c r="H154" s="246"/>
    </row>
    <row r="155" spans="1:53" ht="20.25" customHeight="1" x14ac:dyDescent="0.2">
      <c r="B155" s="196"/>
      <c r="C155" s="197"/>
      <c r="D155" s="197"/>
      <c r="E155" s="201" t="s">
        <v>0</v>
      </c>
      <c r="F155" s="202">
        <f>SUM(F151:F154)</f>
        <v>7</v>
      </c>
      <c r="G155" s="193"/>
      <c r="H155" s="246"/>
    </row>
    <row r="156" spans="1:53" ht="20.25" customHeight="1" x14ac:dyDescent="0.2">
      <c r="B156" s="196"/>
      <c r="C156" s="197"/>
      <c r="D156" s="197"/>
      <c r="E156" s="203"/>
      <c r="F156" s="203"/>
      <c r="G156" s="193"/>
      <c r="H156" s="246"/>
    </row>
    <row r="157" spans="1:53" s="210" customFormat="1" ht="15" customHeight="1" x14ac:dyDescent="0.2">
      <c r="A157" s="208"/>
      <c r="B157" s="196"/>
      <c r="C157" s="197"/>
      <c r="D157" s="197"/>
      <c r="E157" s="203"/>
      <c r="F157" s="203"/>
      <c r="G157" s="193"/>
      <c r="H157" s="246"/>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9"/>
      <c r="AR157" s="209"/>
      <c r="AS157" s="209"/>
      <c r="AT157" s="209"/>
      <c r="AU157" s="209"/>
      <c r="AV157" s="209"/>
      <c r="AW157" s="209"/>
      <c r="AX157" s="209"/>
      <c r="AY157" s="209"/>
      <c r="AZ157" s="209"/>
      <c r="BA157" s="209"/>
    </row>
    <row r="158" spans="1:53" s="210" customFormat="1" ht="15" customHeight="1" thickBot="1" x14ac:dyDescent="0.25">
      <c r="A158" s="208"/>
      <c r="B158" s="204"/>
      <c r="C158" s="205"/>
      <c r="D158" s="205"/>
      <c r="E158" s="206"/>
      <c r="F158" s="206"/>
      <c r="G158" s="207"/>
      <c r="H158" s="246"/>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9"/>
      <c r="AR158" s="209"/>
      <c r="AS158" s="209"/>
      <c r="AT158" s="209"/>
      <c r="AU158" s="209"/>
      <c r="AV158" s="209"/>
      <c r="AW158" s="209"/>
      <c r="AX158" s="209"/>
      <c r="AY158" s="209"/>
      <c r="AZ158" s="209"/>
      <c r="BA158" s="209"/>
    </row>
    <row r="159" spans="1:53" s="210" customFormat="1" ht="15" hidden="1" customHeight="1" thickBot="1" x14ac:dyDescent="0.25">
      <c r="A159" s="208"/>
      <c r="B159" s="204"/>
      <c r="C159" s="205"/>
      <c r="D159" s="205"/>
      <c r="E159" s="206"/>
      <c r="F159" s="206"/>
      <c r="G159" s="207"/>
      <c r="H159" s="246"/>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9"/>
      <c r="AR159" s="209"/>
      <c r="AS159" s="209"/>
      <c r="AT159" s="209"/>
      <c r="AU159" s="209"/>
      <c r="AV159" s="209"/>
      <c r="AW159" s="209"/>
      <c r="AX159" s="209"/>
      <c r="AY159" s="209"/>
      <c r="AZ159" s="209"/>
      <c r="BA159" s="209"/>
    </row>
    <row r="160" spans="1:53" s="210" customFormat="1" x14ac:dyDescent="0.2">
      <c r="A160" s="208"/>
      <c r="B160" s="180"/>
      <c r="C160" s="181"/>
      <c r="D160" s="181"/>
      <c r="E160" s="232"/>
      <c r="F160" s="232"/>
      <c r="G160" s="232"/>
      <c r="H160" s="246"/>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c r="AP160" s="208"/>
      <c r="AQ160" s="209"/>
      <c r="AR160" s="209"/>
      <c r="AS160" s="209"/>
      <c r="AT160" s="209"/>
      <c r="AU160" s="209"/>
      <c r="AV160" s="209"/>
      <c r="AW160" s="209"/>
      <c r="AX160" s="209"/>
      <c r="AY160" s="209"/>
      <c r="AZ160" s="209"/>
      <c r="BA160" s="209"/>
    </row>
    <row r="161" spans="1:53" s="218" customFormat="1" ht="25.5" customHeight="1" x14ac:dyDescent="0.2">
      <c r="A161" s="211"/>
      <c r="B161" s="247"/>
      <c r="C161" s="212" t="str">
        <f>' Análisis de brecha'!B183</f>
        <v>a) Elemento 4.1 — Capacitación y educación</v>
      </c>
      <c r="D161" s="213"/>
      <c r="E161" s="214" t="s">
        <v>52</v>
      </c>
      <c r="F161" s="215" t="str">
        <f>' Análisis de brecha'!F184</f>
        <v>SI</v>
      </c>
      <c r="G161" s="216"/>
      <c r="H161" s="246"/>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7"/>
      <c r="AR161" s="217"/>
      <c r="AS161" s="217"/>
      <c r="AT161" s="217"/>
      <c r="AU161" s="217"/>
      <c r="AV161" s="217"/>
      <c r="AW161" s="217"/>
      <c r="AX161" s="217"/>
      <c r="AY161" s="217"/>
      <c r="AZ161" s="217"/>
      <c r="BA161" s="217"/>
    </row>
    <row r="162" spans="1:53" s="218" customFormat="1" x14ac:dyDescent="0.2">
      <c r="A162" s="211"/>
      <c r="B162" s="247"/>
      <c r="C162" s="219"/>
      <c r="D162" s="220"/>
      <c r="E162" s="220"/>
      <c r="F162" s="248"/>
      <c r="G162" s="242"/>
      <c r="H162" s="246"/>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7"/>
      <c r="AR162" s="217"/>
      <c r="AS162" s="217"/>
      <c r="AT162" s="217"/>
      <c r="AU162" s="217"/>
      <c r="AV162" s="217"/>
      <c r="AW162" s="217"/>
      <c r="AX162" s="217"/>
      <c r="AY162" s="217"/>
      <c r="AZ162" s="217"/>
      <c r="BA162" s="217"/>
    </row>
    <row r="163" spans="1:53" s="195" customFormat="1" ht="20.25" customHeight="1" x14ac:dyDescent="0.2">
      <c r="A163" s="165"/>
      <c r="B163" s="236"/>
      <c r="C163" s="222"/>
      <c r="D163" s="223"/>
      <c r="E163" s="191" t="s">
        <v>49</v>
      </c>
      <c r="F163" s="192" t="s">
        <v>50</v>
      </c>
      <c r="G163" s="221"/>
      <c r="H163" s="246"/>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94"/>
      <c r="AR163" s="194"/>
      <c r="AS163" s="194"/>
      <c r="AT163" s="194"/>
      <c r="AU163" s="194"/>
      <c r="AV163" s="194"/>
      <c r="AW163" s="194"/>
      <c r="AX163" s="194"/>
      <c r="AY163" s="194"/>
      <c r="AZ163" s="194"/>
      <c r="BA163" s="194"/>
    </row>
    <row r="164" spans="1:53" ht="20.25" customHeight="1" x14ac:dyDescent="0.2">
      <c r="B164" s="237"/>
      <c r="C164" s="224"/>
      <c r="D164" s="225"/>
      <c r="E164" s="198" t="s">
        <v>46</v>
      </c>
      <c r="F164" s="199">
        <f>COUNTIF(' Análisis de brecha'!$F$185:$F$191,E164)</f>
        <v>0</v>
      </c>
      <c r="G164" s="221"/>
      <c r="H164" s="246"/>
    </row>
    <row r="165" spans="1:53" ht="20.25" customHeight="1" x14ac:dyDescent="0.2">
      <c r="B165" s="237"/>
      <c r="C165" s="224"/>
      <c r="D165" s="225"/>
      <c r="E165" s="198" t="s">
        <v>47</v>
      </c>
      <c r="F165" s="199">
        <f>COUNTIF(' Análisis de brecha'!$F$185:$F$191,E165)</f>
        <v>0</v>
      </c>
      <c r="G165" s="221"/>
      <c r="H165" s="246"/>
    </row>
    <row r="166" spans="1:53" ht="20.25" customHeight="1" x14ac:dyDescent="0.2">
      <c r="B166" s="237"/>
      <c r="C166" s="224"/>
      <c r="D166" s="225"/>
      <c r="E166" s="200" t="s">
        <v>48</v>
      </c>
      <c r="F166" s="199">
        <f>COUNTIF(' Análisis de brecha'!$F$185:$F$191,E166)</f>
        <v>4</v>
      </c>
      <c r="G166" s="221"/>
      <c r="H166" s="246"/>
    </row>
    <row r="167" spans="1:53" ht="20.25" customHeight="1" x14ac:dyDescent="0.2">
      <c r="B167" s="237"/>
      <c r="C167" s="224"/>
      <c r="D167" s="225"/>
      <c r="E167" s="198" t="s">
        <v>1</v>
      </c>
      <c r="F167" s="199">
        <f>COUNTIF(' Análisis de brecha'!$F$185:$F$191,E167)</f>
        <v>0</v>
      </c>
      <c r="G167" s="221"/>
      <c r="H167" s="246"/>
    </row>
    <row r="168" spans="1:53" ht="20.25" customHeight="1" x14ac:dyDescent="0.2">
      <c r="B168" s="237"/>
      <c r="C168" s="224"/>
      <c r="D168" s="225"/>
      <c r="E168" s="201" t="s">
        <v>0</v>
      </c>
      <c r="F168" s="202">
        <f>SUM(F164:F166)</f>
        <v>4</v>
      </c>
      <c r="G168" s="221"/>
      <c r="H168" s="246"/>
    </row>
    <row r="169" spans="1:53" s="210" customFormat="1" x14ac:dyDescent="0.2">
      <c r="A169" s="208"/>
      <c r="B169" s="249"/>
      <c r="C169" s="226"/>
      <c r="D169" s="227"/>
      <c r="E169" s="227"/>
      <c r="F169" s="227"/>
      <c r="G169" s="243"/>
      <c r="H169" s="246"/>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9"/>
      <c r="AR169" s="209"/>
      <c r="AS169" s="209"/>
      <c r="AT169" s="209"/>
      <c r="AU169" s="209"/>
      <c r="AV169" s="209"/>
      <c r="AW169" s="209"/>
      <c r="AX169" s="209"/>
      <c r="AY169" s="209"/>
      <c r="AZ169" s="209"/>
      <c r="BA169" s="209"/>
    </row>
    <row r="170" spans="1:53" s="210" customFormat="1" ht="7.5" customHeight="1" x14ac:dyDescent="0.2">
      <c r="A170" s="208"/>
      <c r="B170" s="180"/>
      <c r="C170" s="181"/>
      <c r="D170" s="181"/>
      <c r="E170" s="232"/>
      <c r="F170" s="232"/>
      <c r="G170" s="232"/>
      <c r="H170" s="246"/>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9"/>
      <c r="AR170" s="209"/>
      <c r="AS170" s="209"/>
      <c r="AT170" s="209"/>
      <c r="AU170" s="209"/>
      <c r="AV170" s="209"/>
      <c r="AW170" s="209"/>
      <c r="AX170" s="209"/>
      <c r="AY170" s="209"/>
      <c r="AZ170" s="209"/>
      <c r="BA170" s="209"/>
    </row>
    <row r="171" spans="1:53" s="210" customFormat="1" hidden="1" x14ac:dyDescent="0.2">
      <c r="A171" s="208"/>
      <c r="B171" s="180"/>
      <c r="C171" s="232"/>
      <c r="D171" s="181"/>
      <c r="E171" s="232"/>
      <c r="F171" s="232"/>
      <c r="G171" s="232"/>
      <c r="H171" s="246"/>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9"/>
      <c r="AR171" s="209"/>
      <c r="AS171" s="209"/>
      <c r="AT171" s="209"/>
      <c r="AU171" s="209"/>
      <c r="AV171" s="209"/>
      <c r="AW171" s="209"/>
      <c r="AX171" s="209"/>
      <c r="AY171" s="209"/>
      <c r="AZ171" s="209"/>
      <c r="BA171" s="209"/>
    </row>
    <row r="172" spans="1:53" s="218" customFormat="1" ht="25.5" customHeight="1" x14ac:dyDescent="0.2">
      <c r="A172" s="211"/>
      <c r="B172" s="247"/>
      <c r="C172" s="212" t="str">
        <f>' Análisis de brecha'!B193</f>
        <v>b) Elemento 4.2 — Comunicación de la seguridad operacional</v>
      </c>
      <c r="D172" s="213"/>
      <c r="E172" s="214" t="s">
        <v>52</v>
      </c>
      <c r="F172" s="215" t="str">
        <f>' Análisis de brecha'!F194</f>
        <v>SI</v>
      </c>
      <c r="G172" s="216"/>
      <c r="H172" s="246"/>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7"/>
      <c r="AR172" s="217"/>
      <c r="AS172" s="217"/>
      <c r="AT172" s="217"/>
      <c r="AU172" s="217"/>
      <c r="AV172" s="217"/>
      <c r="AW172" s="217"/>
      <c r="AX172" s="217"/>
      <c r="AY172" s="217"/>
      <c r="AZ172" s="217"/>
      <c r="BA172" s="217"/>
    </row>
    <row r="173" spans="1:53" s="218" customFormat="1" x14ac:dyDescent="0.2">
      <c r="A173" s="211"/>
      <c r="B173" s="247"/>
      <c r="C173" s="219"/>
      <c r="D173" s="220"/>
      <c r="E173" s="220"/>
      <c r="F173" s="248"/>
      <c r="G173" s="242"/>
      <c r="H173" s="246"/>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7"/>
      <c r="AR173" s="217"/>
      <c r="AS173" s="217"/>
      <c r="AT173" s="217"/>
      <c r="AU173" s="217"/>
      <c r="AV173" s="217"/>
      <c r="AW173" s="217"/>
      <c r="AX173" s="217"/>
      <c r="AY173" s="217"/>
      <c r="AZ173" s="217"/>
      <c r="BA173" s="217"/>
    </row>
    <row r="174" spans="1:53" s="195" customFormat="1" ht="20.25" customHeight="1" x14ac:dyDescent="0.2">
      <c r="A174" s="165"/>
      <c r="B174" s="236"/>
      <c r="C174" s="222"/>
      <c r="D174" s="223"/>
      <c r="E174" s="191" t="s">
        <v>49</v>
      </c>
      <c r="F174" s="192" t="s">
        <v>50</v>
      </c>
      <c r="G174" s="221"/>
      <c r="H174" s="246"/>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94"/>
      <c r="AR174" s="194"/>
      <c r="AS174" s="194"/>
      <c r="AT174" s="194"/>
      <c r="AU174" s="194"/>
      <c r="AV174" s="194"/>
      <c r="AW174" s="194"/>
      <c r="AX174" s="194"/>
      <c r="AY174" s="194"/>
      <c r="AZ174" s="194"/>
      <c r="BA174" s="194"/>
    </row>
    <row r="175" spans="1:53" ht="20.25" customHeight="1" x14ac:dyDescent="0.2">
      <c r="B175" s="237"/>
      <c r="C175" s="224"/>
      <c r="D175" s="225"/>
      <c r="E175" s="198" t="s">
        <v>46</v>
      </c>
      <c r="F175" s="199">
        <f>COUNTIF(' Análisis de brecha'!$F$195:$F$199,E175)</f>
        <v>0</v>
      </c>
      <c r="G175" s="221"/>
      <c r="H175" s="246"/>
    </row>
    <row r="176" spans="1:53" ht="20.25" customHeight="1" x14ac:dyDescent="0.2">
      <c r="B176" s="237"/>
      <c r="C176" s="224"/>
      <c r="D176" s="225"/>
      <c r="E176" s="198" t="s">
        <v>47</v>
      </c>
      <c r="F176" s="199">
        <f>COUNTIF(' Análisis de brecha'!$F$195:$F$199,E176)</f>
        <v>0</v>
      </c>
      <c r="G176" s="221"/>
      <c r="H176" s="246"/>
    </row>
    <row r="177" spans="1:53" ht="20.25" customHeight="1" x14ac:dyDescent="0.2">
      <c r="B177" s="237"/>
      <c r="C177" s="224"/>
      <c r="D177" s="225"/>
      <c r="E177" s="200" t="s">
        <v>48</v>
      </c>
      <c r="F177" s="199">
        <f>COUNTIF(' Análisis de brecha'!$F$195:$F$199,E177)</f>
        <v>3</v>
      </c>
      <c r="G177" s="221"/>
      <c r="H177" s="246"/>
    </row>
    <row r="178" spans="1:53" ht="20.25" customHeight="1" x14ac:dyDescent="0.2">
      <c r="B178" s="237"/>
      <c r="C178" s="224"/>
      <c r="D178" s="225"/>
      <c r="E178" s="198" t="s">
        <v>1</v>
      </c>
      <c r="F178" s="199">
        <f>COUNTIF(' Análisis de brecha'!$F$195:$F$199,E178)</f>
        <v>0</v>
      </c>
      <c r="G178" s="221"/>
      <c r="H178" s="246"/>
    </row>
    <row r="179" spans="1:53" ht="20.25" customHeight="1" x14ac:dyDescent="0.2">
      <c r="B179" s="237"/>
      <c r="C179" s="224"/>
      <c r="D179" s="225"/>
      <c r="E179" s="201" t="s">
        <v>0</v>
      </c>
      <c r="F179" s="202">
        <f>SUM(F175:F178)</f>
        <v>3</v>
      </c>
      <c r="G179" s="221"/>
      <c r="H179" s="246"/>
    </row>
    <row r="180" spans="1:53" s="210" customFormat="1" x14ac:dyDescent="0.2">
      <c r="A180" s="208"/>
      <c r="B180" s="249"/>
      <c r="C180" s="226"/>
      <c r="D180" s="227"/>
      <c r="E180" s="227"/>
      <c r="F180" s="227"/>
      <c r="G180" s="243"/>
      <c r="H180" s="246"/>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9"/>
      <c r="AR180" s="209"/>
      <c r="AS180" s="209"/>
      <c r="AT180" s="209"/>
      <c r="AU180" s="209"/>
      <c r="AV180" s="209"/>
      <c r="AW180" s="209"/>
      <c r="AX180" s="209"/>
      <c r="AY180" s="209"/>
      <c r="AZ180" s="209"/>
      <c r="BA180" s="209"/>
    </row>
    <row r="181" spans="1:53" s="210" customFormat="1" ht="13.5" thickBot="1" x14ac:dyDescent="0.25">
      <c r="A181" s="208"/>
      <c r="B181" s="265"/>
      <c r="C181" s="262"/>
      <c r="D181" s="261"/>
      <c r="E181" s="261"/>
      <c r="F181" s="261"/>
      <c r="G181" s="261"/>
      <c r="H181" s="266"/>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9"/>
      <c r="AR181" s="209"/>
      <c r="AS181" s="209"/>
      <c r="AT181" s="209"/>
      <c r="AU181" s="209"/>
      <c r="AV181" s="209"/>
      <c r="AW181" s="209"/>
      <c r="AX181" s="209"/>
      <c r="AY181" s="209"/>
      <c r="AZ181" s="209"/>
      <c r="BA181" s="209"/>
    </row>
    <row r="182" spans="1:53" s="179" customFormat="1" ht="26.25" customHeight="1" thickBot="1" x14ac:dyDescent="0.25">
      <c r="A182" s="173"/>
      <c r="B182" s="267" t="s">
        <v>139</v>
      </c>
      <c r="C182" s="268"/>
      <c r="D182" s="268"/>
      <c r="E182" s="268"/>
      <c r="F182" s="268"/>
      <c r="G182" s="268"/>
      <c r="H182" s="269"/>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row>
    <row r="183" spans="1:53" s="179" customFormat="1" ht="8.25" customHeight="1" thickBot="1" x14ac:dyDescent="0.25">
      <c r="A183" s="173"/>
      <c r="B183" s="270"/>
      <c r="C183" s="271"/>
      <c r="D183" s="271"/>
      <c r="E183" s="271"/>
      <c r="F183" s="271"/>
      <c r="G183" s="271"/>
      <c r="H183" s="272"/>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row>
    <row r="184" spans="1:53" s="188" customFormat="1" ht="25.5" customHeight="1" thickBot="1" x14ac:dyDescent="0.25">
      <c r="A184" s="183"/>
      <c r="B184" s="273" t="s">
        <v>140</v>
      </c>
      <c r="C184" s="274"/>
      <c r="D184" s="274"/>
      <c r="E184" s="274"/>
      <c r="F184" s="274"/>
      <c r="G184" s="274"/>
      <c r="H184" s="275"/>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183"/>
      <c r="AM184" s="183"/>
      <c r="AN184" s="183"/>
      <c r="AO184" s="183"/>
      <c r="AP184" s="183"/>
      <c r="AQ184" s="187"/>
      <c r="AR184" s="187"/>
      <c r="AS184" s="187"/>
      <c r="AT184" s="187"/>
      <c r="AU184" s="187"/>
      <c r="AV184" s="187"/>
      <c r="AW184" s="187"/>
      <c r="AX184" s="187"/>
      <c r="AY184" s="187"/>
      <c r="AZ184" s="187"/>
      <c r="BA184" s="187"/>
    </row>
    <row r="185" spans="1:53" s="188" customFormat="1" ht="12.75" customHeight="1" x14ac:dyDescent="0.2">
      <c r="A185" s="183"/>
      <c r="B185" s="276"/>
      <c r="C185" s="277"/>
      <c r="D185" s="277"/>
      <c r="E185" s="277"/>
      <c r="F185" s="277"/>
      <c r="G185" s="277"/>
      <c r="H185" s="186"/>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7"/>
      <c r="AR185" s="187"/>
      <c r="AS185" s="187"/>
      <c r="AT185" s="187"/>
      <c r="AU185" s="187"/>
      <c r="AV185" s="187"/>
      <c r="AW185" s="187"/>
      <c r="AX185" s="187"/>
      <c r="AY185" s="187"/>
      <c r="AZ185" s="187"/>
      <c r="BA185" s="187"/>
    </row>
    <row r="186" spans="1:53" s="188" customFormat="1" ht="25.5" customHeight="1" x14ac:dyDescent="0.2">
      <c r="A186" s="183"/>
      <c r="B186" s="278"/>
      <c r="C186" s="203"/>
      <c r="D186" s="203"/>
      <c r="E186" s="203"/>
      <c r="F186" s="203"/>
      <c r="G186" s="203"/>
      <c r="H186" s="19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7"/>
      <c r="AR186" s="187"/>
      <c r="AS186" s="187"/>
      <c r="AT186" s="187"/>
      <c r="AU186" s="187"/>
      <c r="AV186" s="187"/>
      <c r="AW186" s="187"/>
      <c r="AX186" s="187"/>
      <c r="AY186" s="187"/>
      <c r="AZ186" s="187"/>
      <c r="BA186" s="187"/>
    </row>
    <row r="187" spans="1:53" s="188" customFormat="1" ht="25.5" customHeight="1" x14ac:dyDescent="0.2">
      <c r="A187" s="183"/>
      <c r="B187" s="278"/>
      <c r="C187" s="279"/>
      <c r="D187" s="203"/>
      <c r="E187" s="191" t="s">
        <v>123</v>
      </c>
      <c r="F187" s="280">
        <f>F155+F111+F77+F12</f>
        <v>72</v>
      </c>
      <c r="G187" s="281">
        <v>1</v>
      </c>
      <c r="H187" s="19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7"/>
      <c r="AR187" s="187"/>
      <c r="AS187" s="187"/>
      <c r="AT187" s="187"/>
      <c r="AU187" s="187"/>
      <c r="AV187" s="187"/>
      <c r="AW187" s="187"/>
      <c r="AX187" s="187"/>
      <c r="AY187" s="187"/>
      <c r="AZ187" s="187"/>
      <c r="BA187" s="187"/>
    </row>
    <row r="188" spans="1:53" s="195" customFormat="1" ht="25.5" customHeight="1" x14ac:dyDescent="0.2">
      <c r="A188" s="165"/>
      <c r="B188" s="278"/>
      <c r="C188" s="282"/>
      <c r="D188" s="203"/>
      <c r="E188" s="198" t="s">
        <v>46</v>
      </c>
      <c r="F188" s="283">
        <f>F8+F73+F107+F151</f>
        <v>26</v>
      </c>
      <c r="G188" s="284">
        <f>F188*$G$187/$F$187</f>
        <v>0.3611111111111111</v>
      </c>
      <c r="H188" s="193"/>
      <c r="I188" s="165"/>
      <c r="J188" s="165"/>
      <c r="K188" s="28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94"/>
      <c r="AR188" s="194"/>
      <c r="AS188" s="194"/>
      <c r="AT188" s="194"/>
      <c r="AU188" s="194"/>
      <c r="AV188" s="194"/>
      <c r="AW188" s="194"/>
      <c r="AX188" s="194"/>
      <c r="AY188" s="194"/>
      <c r="AZ188" s="194"/>
      <c r="BA188" s="194"/>
    </row>
    <row r="189" spans="1:53" ht="25.5" customHeight="1" x14ac:dyDescent="0.2">
      <c r="B189" s="278"/>
      <c r="C189" s="286"/>
      <c r="D189" s="203"/>
      <c r="E189" s="198" t="s">
        <v>47</v>
      </c>
      <c r="F189" s="283">
        <f>F9+F74+F108+F152</f>
        <v>21</v>
      </c>
      <c r="G189" s="284">
        <f t="shared" ref="G189:G191" si="1">F189*$G$187/$F$187</f>
        <v>0.29166666666666669</v>
      </c>
      <c r="H189" s="193"/>
      <c r="K189" s="287"/>
    </row>
    <row r="190" spans="1:53" ht="25.5" customHeight="1" x14ac:dyDescent="0.2">
      <c r="B190" s="278"/>
      <c r="C190" s="286"/>
      <c r="D190" s="203"/>
      <c r="E190" s="200" t="s">
        <v>48</v>
      </c>
      <c r="F190" s="283">
        <f>F10+F75+F109+F153</f>
        <v>23</v>
      </c>
      <c r="G190" s="284">
        <f t="shared" si="1"/>
        <v>0.31944444444444442</v>
      </c>
      <c r="H190" s="193"/>
      <c r="K190" s="287"/>
    </row>
    <row r="191" spans="1:53" ht="25.5" customHeight="1" x14ac:dyDescent="0.2">
      <c r="B191" s="278"/>
      <c r="C191" s="286"/>
      <c r="D191" s="203"/>
      <c r="E191" s="198" t="s">
        <v>1</v>
      </c>
      <c r="F191" s="283">
        <f>F11+F76+F110+F154</f>
        <v>2</v>
      </c>
      <c r="G191" s="284">
        <f t="shared" si="1"/>
        <v>2.7777777777777776E-2</v>
      </c>
      <c r="H191" s="193"/>
    </row>
    <row r="192" spans="1:53" ht="25.5" customHeight="1" x14ac:dyDescent="0.2">
      <c r="B192" s="278"/>
      <c r="C192" s="286"/>
      <c r="D192" s="203"/>
      <c r="E192" s="203"/>
      <c r="F192" s="203"/>
      <c r="G192" s="203"/>
      <c r="H192" s="193"/>
    </row>
    <row r="193" spans="1:53" ht="25.5" customHeight="1" x14ac:dyDescent="0.2">
      <c r="B193" s="278"/>
      <c r="C193" s="286"/>
      <c r="D193" s="203"/>
      <c r="E193" s="203"/>
      <c r="F193" s="203"/>
      <c r="G193" s="203"/>
      <c r="H193" s="193"/>
    </row>
    <row r="194" spans="1:53" s="210" customFormat="1" ht="25.5" customHeight="1" thickBot="1" x14ac:dyDescent="0.25">
      <c r="A194" s="208"/>
      <c r="B194" s="288"/>
      <c r="C194" s="206"/>
      <c r="D194" s="206"/>
      <c r="E194" s="206"/>
      <c r="F194" s="206"/>
      <c r="G194" s="203"/>
      <c r="H194" s="207"/>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c r="AQ194" s="209"/>
      <c r="AR194" s="209"/>
      <c r="AS194" s="209"/>
      <c r="AT194" s="209"/>
      <c r="AU194" s="209"/>
      <c r="AV194" s="209"/>
      <c r="AW194" s="209"/>
      <c r="AX194" s="209"/>
      <c r="AY194" s="209"/>
      <c r="AZ194" s="209"/>
      <c r="BA194" s="209"/>
    </row>
    <row r="195" spans="1:53" s="210" customFormat="1" ht="25.5" customHeight="1" thickBot="1" x14ac:dyDescent="0.25">
      <c r="A195" s="208"/>
      <c r="B195" s="270"/>
      <c r="C195" s="271"/>
      <c r="D195" s="271"/>
      <c r="E195" s="271"/>
      <c r="F195" s="271"/>
      <c r="G195" s="271"/>
      <c r="H195" s="272"/>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9"/>
      <c r="AR195" s="209"/>
      <c r="AS195" s="209"/>
      <c r="AT195" s="209"/>
      <c r="AU195" s="209"/>
      <c r="AV195" s="209"/>
      <c r="AW195" s="209"/>
      <c r="AX195" s="209"/>
      <c r="AY195" s="209"/>
      <c r="AZ195" s="209"/>
      <c r="BA195" s="209"/>
    </row>
    <row r="196" spans="1:53" s="173" customFormat="1" x14ac:dyDescent="0.2"/>
    <row r="197" spans="1:53" s="173" customFormat="1" x14ac:dyDescent="0.2"/>
    <row r="198" spans="1:53" s="173" customFormat="1" x14ac:dyDescent="0.2"/>
    <row r="199" spans="1:53" s="173" customFormat="1" x14ac:dyDescent="0.2"/>
    <row r="200" spans="1:53" s="173" customFormat="1" x14ac:dyDescent="0.2"/>
    <row r="201" spans="1:53" s="173" customFormat="1" x14ac:dyDescent="0.2"/>
    <row r="202" spans="1:53" s="173" customFormat="1" x14ac:dyDescent="0.2"/>
    <row r="203" spans="1:53" s="173" customFormat="1" x14ac:dyDescent="0.2"/>
    <row r="204" spans="1:53" s="173" customFormat="1" x14ac:dyDescent="0.2"/>
    <row r="205" spans="1:53" s="173" customFormat="1" x14ac:dyDescent="0.2"/>
    <row r="206" spans="1:53" s="173" customFormat="1" x14ac:dyDescent="0.2"/>
    <row r="207" spans="1:53" s="173" customFormat="1" x14ac:dyDescent="0.2"/>
    <row r="208" spans="1:53" s="173" customFormat="1" x14ac:dyDescent="0.2"/>
    <row r="209" s="173" customFormat="1" x14ac:dyDescent="0.2"/>
    <row r="210" s="173" customFormat="1" x14ac:dyDescent="0.2"/>
    <row r="211" s="173" customFormat="1" x14ac:dyDescent="0.2"/>
    <row r="212" s="173" customFormat="1" x14ac:dyDescent="0.2"/>
    <row r="213" s="173" customFormat="1" x14ac:dyDescent="0.2"/>
    <row r="214" s="173" customFormat="1" x14ac:dyDescent="0.2"/>
    <row r="215" s="173" customFormat="1" x14ac:dyDescent="0.2"/>
    <row r="216" s="173" customFormat="1" x14ac:dyDescent="0.2"/>
    <row r="217" s="173" customFormat="1" x14ac:dyDescent="0.2"/>
    <row r="218" s="173" customFormat="1" x14ac:dyDescent="0.2"/>
    <row r="219" s="173" customFormat="1" x14ac:dyDescent="0.2"/>
    <row r="220" s="173" customFormat="1" x14ac:dyDescent="0.2"/>
    <row r="221" s="173" customFormat="1" x14ac:dyDescent="0.2"/>
    <row r="222" s="173" customFormat="1" x14ac:dyDescent="0.2"/>
    <row r="223" s="173" customFormat="1" x14ac:dyDescent="0.2"/>
    <row r="224" s="173" customFormat="1" x14ac:dyDescent="0.2"/>
    <row r="225" s="173" customFormat="1" x14ac:dyDescent="0.2"/>
    <row r="226" s="173" customFormat="1" x14ac:dyDescent="0.2"/>
    <row r="227" s="173" customFormat="1" x14ac:dyDescent="0.2"/>
    <row r="228" s="173" customFormat="1" x14ac:dyDescent="0.2"/>
    <row r="229" s="173" customFormat="1" x14ac:dyDescent="0.2"/>
    <row r="230" s="173" customFormat="1" x14ac:dyDescent="0.2"/>
    <row r="231" s="173" customFormat="1" x14ac:dyDescent="0.2"/>
    <row r="232" s="173" customFormat="1" x14ac:dyDescent="0.2"/>
    <row r="233" s="173" customFormat="1" x14ac:dyDescent="0.2"/>
    <row r="234" s="173" customFormat="1" x14ac:dyDescent="0.2"/>
    <row r="235" s="173" customFormat="1" x14ac:dyDescent="0.2"/>
    <row r="236" s="173" customFormat="1" x14ac:dyDescent="0.2"/>
    <row r="237" s="173" customFormat="1" x14ac:dyDescent="0.2"/>
    <row r="238" s="173" customFormat="1" x14ac:dyDescent="0.2"/>
    <row r="239" s="173" customFormat="1" x14ac:dyDescent="0.2"/>
    <row r="240" s="173" customFormat="1" x14ac:dyDescent="0.2"/>
    <row r="241" spans="1:42" s="173" customFormat="1" x14ac:dyDescent="0.2"/>
    <row r="242" spans="1:42" s="173" customFormat="1" x14ac:dyDescent="0.2"/>
    <row r="243" spans="1:42" s="179" customFormat="1" x14ac:dyDescent="0.2">
      <c r="A243" s="173"/>
      <c r="B243" s="289"/>
      <c r="C243" s="289"/>
      <c r="D243" s="289"/>
      <c r="E243" s="289"/>
      <c r="F243" s="289"/>
      <c r="G243" s="289"/>
      <c r="H243" s="289"/>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row>
    <row r="244" spans="1:42" s="179" customFormat="1" x14ac:dyDescent="0.2">
      <c r="A244" s="173"/>
      <c r="B244" s="289"/>
      <c r="C244" s="289"/>
      <c r="D244" s="289"/>
      <c r="E244" s="289"/>
      <c r="F244" s="289"/>
      <c r="G244" s="289"/>
      <c r="H244" s="289"/>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row>
    <row r="245" spans="1:42" s="179" customFormat="1" x14ac:dyDescent="0.2">
      <c r="A245" s="173"/>
      <c r="B245" s="289"/>
      <c r="C245" s="289"/>
      <c r="D245" s="289"/>
      <c r="E245" s="289"/>
      <c r="F245" s="289"/>
      <c r="G245" s="289"/>
      <c r="H245" s="289"/>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row>
    <row r="246" spans="1:42" s="179" customFormat="1" x14ac:dyDescent="0.2">
      <c r="A246" s="173"/>
      <c r="B246" s="289"/>
      <c r="C246" s="289"/>
      <c r="D246" s="289"/>
      <c r="E246" s="289"/>
      <c r="F246" s="289"/>
      <c r="G246" s="289"/>
      <c r="H246" s="289"/>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row>
    <row r="247" spans="1:42" s="179" customFormat="1" x14ac:dyDescent="0.2">
      <c r="A247" s="173"/>
      <c r="B247" s="289"/>
      <c r="C247" s="289"/>
      <c r="D247" s="289"/>
      <c r="E247" s="289"/>
      <c r="F247" s="289"/>
      <c r="G247" s="289"/>
      <c r="H247" s="289"/>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s="179" customFormat="1" x14ac:dyDescent="0.2">
      <c r="A248" s="173"/>
      <c r="B248" s="289"/>
      <c r="C248" s="289"/>
      <c r="D248" s="289"/>
      <c r="E248" s="289"/>
      <c r="F248" s="289"/>
      <c r="G248" s="289"/>
      <c r="H248" s="289"/>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row>
    <row r="249" spans="1:42" s="179" customFormat="1" x14ac:dyDescent="0.2">
      <c r="A249" s="173"/>
      <c r="B249" s="289"/>
      <c r="C249" s="289"/>
      <c r="D249" s="289"/>
      <c r="E249" s="289"/>
      <c r="F249" s="289"/>
      <c r="G249" s="289"/>
      <c r="H249" s="289"/>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row>
    <row r="250" spans="1:42" s="179" customFormat="1" x14ac:dyDescent="0.2">
      <c r="A250" s="173"/>
      <c r="B250" s="289"/>
      <c r="C250" s="289"/>
      <c r="D250" s="289"/>
      <c r="E250" s="289"/>
      <c r="F250" s="289"/>
      <c r="G250" s="289"/>
      <c r="H250" s="289"/>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row>
    <row r="251" spans="1:42" s="179" customFormat="1" x14ac:dyDescent="0.2">
      <c r="A251" s="173"/>
      <c r="B251" s="289"/>
      <c r="C251" s="289"/>
      <c r="D251" s="289"/>
      <c r="E251" s="289"/>
      <c r="F251" s="289"/>
      <c r="G251" s="289"/>
      <c r="H251" s="289"/>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row>
    <row r="252" spans="1:42" s="179" customFormat="1" x14ac:dyDescent="0.2">
      <c r="A252" s="173"/>
      <c r="B252" s="289"/>
      <c r="C252" s="289"/>
      <c r="D252" s="289"/>
      <c r="E252" s="289"/>
      <c r="F252" s="289"/>
      <c r="G252" s="289"/>
      <c r="H252" s="289"/>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row>
    <row r="253" spans="1:42" s="179" customFormat="1" x14ac:dyDescent="0.2">
      <c r="A253" s="173"/>
      <c r="B253" s="289"/>
      <c r="C253" s="289"/>
      <c r="D253" s="289"/>
      <c r="E253" s="289"/>
      <c r="F253" s="289"/>
      <c r="G253" s="289"/>
      <c r="H253" s="289"/>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row>
    <row r="254" spans="1:42" s="179" customFormat="1" x14ac:dyDescent="0.2">
      <c r="A254" s="173"/>
      <c r="B254" s="289"/>
      <c r="C254" s="289"/>
      <c r="D254" s="289"/>
      <c r="E254" s="289"/>
      <c r="F254" s="289"/>
      <c r="G254" s="289"/>
      <c r="H254" s="289"/>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row>
    <row r="255" spans="1:42" s="179" customFormat="1" x14ac:dyDescent="0.2">
      <c r="A255" s="173"/>
      <c r="B255" s="289"/>
      <c r="C255" s="289"/>
      <c r="D255" s="289"/>
      <c r="E255" s="289"/>
      <c r="F255" s="289"/>
      <c r="G255" s="289"/>
      <c r="H255" s="289"/>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row>
    <row r="256" spans="1:42" s="179" customFormat="1" x14ac:dyDescent="0.2">
      <c r="A256" s="173"/>
      <c r="B256" s="289"/>
      <c r="C256" s="289"/>
      <c r="D256" s="289"/>
      <c r="E256" s="289"/>
      <c r="F256" s="289"/>
      <c r="G256" s="289"/>
      <c r="H256" s="289"/>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row>
    <row r="257" spans="1:42" s="179" customFormat="1" x14ac:dyDescent="0.2">
      <c r="A257" s="173"/>
      <c r="B257" s="289"/>
      <c r="C257" s="289"/>
      <c r="D257" s="289"/>
      <c r="E257" s="289"/>
      <c r="F257" s="289"/>
      <c r="G257" s="289"/>
      <c r="H257" s="289"/>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row>
    <row r="258" spans="1:42" s="179" customFormat="1" x14ac:dyDescent="0.2">
      <c r="A258" s="173"/>
      <c r="B258" s="289"/>
      <c r="C258" s="289"/>
      <c r="D258" s="289"/>
      <c r="E258" s="289"/>
      <c r="F258" s="289"/>
      <c r="G258" s="289"/>
      <c r="H258" s="289"/>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row>
    <row r="259" spans="1:42" s="179" customFormat="1" x14ac:dyDescent="0.2">
      <c r="A259" s="173"/>
      <c r="B259" s="289"/>
      <c r="C259" s="289"/>
      <c r="D259" s="289"/>
      <c r="E259" s="289"/>
      <c r="F259" s="289"/>
      <c r="G259" s="289"/>
      <c r="H259" s="289"/>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row>
    <row r="260" spans="1:42" s="179" customFormat="1" x14ac:dyDescent="0.2">
      <c r="A260" s="173"/>
      <c r="B260" s="289"/>
      <c r="C260" s="289"/>
      <c r="D260" s="289"/>
      <c r="E260" s="289"/>
      <c r="F260" s="289"/>
      <c r="G260" s="289"/>
      <c r="H260" s="289"/>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row>
    <row r="261" spans="1:42" s="179" customFormat="1" x14ac:dyDescent="0.2">
      <c r="A261" s="173"/>
      <c r="B261" s="289"/>
      <c r="C261" s="289"/>
      <c r="D261" s="289"/>
      <c r="E261" s="289"/>
      <c r="F261" s="289"/>
      <c r="G261" s="289"/>
      <c r="H261" s="289"/>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row>
    <row r="262" spans="1:42" s="179" customFormat="1" x14ac:dyDescent="0.2">
      <c r="A262" s="173"/>
      <c r="B262" s="289"/>
      <c r="C262" s="289"/>
      <c r="D262" s="289"/>
      <c r="E262" s="289"/>
      <c r="F262" s="289"/>
      <c r="G262" s="289"/>
      <c r="H262" s="289"/>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row>
    <row r="263" spans="1:42" s="179" customFormat="1" x14ac:dyDescent="0.2">
      <c r="A263" s="173"/>
      <c r="B263" s="289"/>
      <c r="C263" s="289"/>
      <c r="D263" s="289"/>
      <c r="E263" s="289"/>
      <c r="F263" s="289"/>
      <c r="G263" s="289"/>
      <c r="H263" s="289"/>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row>
    <row r="264" spans="1:42" s="179" customFormat="1" x14ac:dyDescent="0.2">
      <c r="A264" s="173"/>
      <c r="B264" s="289"/>
      <c r="C264" s="289"/>
      <c r="D264" s="289"/>
      <c r="E264" s="289"/>
      <c r="F264" s="289"/>
      <c r="G264" s="289"/>
      <c r="H264" s="289"/>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row>
    <row r="265" spans="1:42" s="179" customFormat="1" x14ac:dyDescent="0.2">
      <c r="A265" s="173"/>
      <c r="B265" s="289"/>
      <c r="C265" s="289"/>
      <c r="D265" s="289"/>
      <c r="E265" s="289"/>
      <c r="F265" s="289"/>
      <c r="G265" s="289"/>
      <c r="H265" s="289"/>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row>
    <row r="266" spans="1:42" s="179" customFormat="1" x14ac:dyDescent="0.2">
      <c r="A266" s="173"/>
      <c r="B266" s="289"/>
      <c r="C266" s="289"/>
      <c r="D266" s="289"/>
      <c r="E266" s="289"/>
      <c r="F266" s="289"/>
      <c r="G266" s="289"/>
      <c r="H266" s="289"/>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row>
    <row r="267" spans="1:42" s="179" customFormat="1" x14ac:dyDescent="0.2">
      <c r="A267" s="173"/>
      <c r="B267" s="289"/>
      <c r="C267" s="289"/>
      <c r="D267" s="289"/>
      <c r="E267" s="289"/>
      <c r="F267" s="289"/>
      <c r="G267" s="289"/>
      <c r="H267" s="289"/>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row>
    <row r="268" spans="1:42" s="179" customFormat="1" x14ac:dyDescent="0.2">
      <c r="A268" s="173"/>
      <c r="B268" s="289"/>
      <c r="C268" s="289"/>
      <c r="D268" s="289"/>
      <c r="E268" s="289"/>
      <c r="F268" s="289"/>
      <c r="G268" s="289"/>
      <c r="H268" s="289"/>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row>
    <row r="269" spans="1:42" s="179" customFormat="1" x14ac:dyDescent="0.2">
      <c r="A269" s="173"/>
      <c r="B269" s="289"/>
      <c r="C269" s="289"/>
      <c r="D269" s="289"/>
      <c r="E269" s="289"/>
      <c r="F269" s="289"/>
      <c r="G269" s="289"/>
      <c r="H269" s="289"/>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row>
    <row r="270" spans="1:42" s="179" customFormat="1" x14ac:dyDescent="0.2">
      <c r="A270" s="173"/>
      <c r="B270" s="289"/>
      <c r="C270" s="289"/>
      <c r="D270" s="289"/>
      <c r="E270" s="289"/>
      <c r="F270" s="289"/>
      <c r="G270" s="289"/>
      <c r="H270" s="289"/>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row>
    <row r="271" spans="1:42" s="179" customFormat="1" x14ac:dyDescent="0.2">
      <c r="A271" s="173"/>
      <c r="B271" s="289"/>
      <c r="C271" s="289"/>
      <c r="D271" s="289"/>
      <c r="E271" s="289"/>
      <c r="F271" s="289"/>
      <c r="G271" s="289"/>
      <c r="H271" s="289"/>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row>
    <row r="272" spans="1:42" s="179" customFormat="1" x14ac:dyDescent="0.2">
      <c r="A272" s="173"/>
      <c r="B272" s="289"/>
      <c r="C272" s="289"/>
      <c r="D272" s="289"/>
      <c r="E272" s="289"/>
      <c r="F272" s="289"/>
      <c r="G272" s="289"/>
      <c r="H272" s="289"/>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s="179" customFormat="1" x14ac:dyDescent="0.2">
      <c r="A273" s="173"/>
      <c r="B273" s="289"/>
      <c r="C273" s="289"/>
      <c r="D273" s="289"/>
      <c r="E273" s="289"/>
      <c r="F273" s="289"/>
      <c r="G273" s="289"/>
      <c r="H273" s="289"/>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row>
    <row r="274" spans="1:42" s="179" customFormat="1" x14ac:dyDescent="0.2">
      <c r="A274" s="173"/>
      <c r="B274" s="289"/>
      <c r="C274" s="289"/>
      <c r="D274" s="289"/>
      <c r="E274" s="289"/>
      <c r="F274" s="289"/>
      <c r="G274" s="289"/>
      <c r="H274" s="289"/>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row>
    <row r="275" spans="1:42" s="179" customFormat="1" x14ac:dyDescent="0.2">
      <c r="A275" s="173"/>
      <c r="B275" s="289"/>
      <c r="C275" s="289"/>
      <c r="D275" s="289"/>
      <c r="E275" s="289"/>
      <c r="F275" s="289"/>
      <c r="G275" s="289"/>
      <c r="H275" s="289"/>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row>
    <row r="276" spans="1:42" s="179" customFormat="1" x14ac:dyDescent="0.2">
      <c r="A276" s="173"/>
      <c r="B276" s="289"/>
      <c r="C276" s="289"/>
      <c r="D276" s="289"/>
      <c r="E276" s="289"/>
      <c r="F276" s="289"/>
      <c r="G276" s="289"/>
      <c r="H276" s="289"/>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row>
    <row r="277" spans="1:42" s="179" customFormat="1" x14ac:dyDescent="0.2">
      <c r="A277" s="173"/>
      <c r="B277" s="289"/>
      <c r="C277" s="289"/>
      <c r="D277" s="289"/>
      <c r="E277" s="289"/>
      <c r="F277" s="289"/>
      <c r="G277" s="289"/>
      <c r="H277" s="289"/>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row>
    <row r="278" spans="1:42" s="179" customFormat="1" x14ac:dyDescent="0.2">
      <c r="A278" s="173"/>
      <c r="B278" s="289"/>
      <c r="C278" s="289"/>
      <c r="D278" s="289"/>
      <c r="E278" s="289"/>
      <c r="F278" s="289"/>
      <c r="G278" s="289"/>
      <c r="H278" s="289"/>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row>
    <row r="279" spans="1:42" s="179" customFormat="1" x14ac:dyDescent="0.2">
      <c r="A279" s="173"/>
      <c r="B279" s="289"/>
      <c r="C279" s="289"/>
      <c r="D279" s="289"/>
      <c r="E279" s="289"/>
      <c r="F279" s="289"/>
      <c r="G279" s="289"/>
      <c r="H279" s="289"/>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row>
    <row r="280" spans="1:42" s="179" customFormat="1" x14ac:dyDescent="0.2">
      <c r="A280" s="173"/>
      <c r="B280" s="289"/>
      <c r="C280" s="289"/>
      <c r="D280" s="289"/>
      <c r="E280" s="289"/>
      <c r="F280" s="289"/>
      <c r="G280" s="289"/>
      <c r="H280" s="289"/>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row>
    <row r="281" spans="1:42" s="179" customFormat="1" x14ac:dyDescent="0.2">
      <c r="A281" s="173"/>
      <c r="B281" s="289"/>
      <c r="C281" s="289"/>
      <c r="D281" s="289"/>
      <c r="E281" s="289"/>
      <c r="F281" s="289"/>
      <c r="G281" s="289"/>
      <c r="H281" s="289"/>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row>
    <row r="282" spans="1:42" s="179" customFormat="1" x14ac:dyDescent="0.2">
      <c r="A282" s="173"/>
      <c r="B282" s="289"/>
      <c r="C282" s="289"/>
      <c r="D282" s="289"/>
      <c r="E282" s="289"/>
      <c r="F282" s="289"/>
      <c r="G282" s="289"/>
      <c r="H282" s="289"/>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row>
    <row r="283" spans="1:42" s="179" customFormat="1" x14ac:dyDescent="0.2">
      <c r="A283" s="173"/>
      <c r="B283" s="289"/>
      <c r="C283" s="289"/>
      <c r="D283" s="289"/>
      <c r="E283" s="289"/>
      <c r="F283" s="289"/>
      <c r="G283" s="289"/>
      <c r="H283" s="289"/>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row>
    <row r="284" spans="1:42" s="179" customFormat="1" x14ac:dyDescent="0.2">
      <c r="A284" s="173"/>
      <c r="B284" s="289"/>
      <c r="C284" s="289"/>
      <c r="D284" s="289"/>
      <c r="E284" s="289"/>
      <c r="F284" s="289"/>
      <c r="G284" s="289"/>
      <c r="H284" s="289"/>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row>
    <row r="285" spans="1:42" s="179" customFormat="1" x14ac:dyDescent="0.2">
      <c r="A285" s="173"/>
      <c r="B285" s="289"/>
      <c r="C285" s="289"/>
      <c r="D285" s="289"/>
      <c r="E285" s="289"/>
      <c r="F285" s="289"/>
      <c r="G285" s="289"/>
      <c r="H285" s="289"/>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row>
    <row r="286" spans="1:42" s="179" customFormat="1" x14ac:dyDescent="0.2">
      <c r="A286" s="173"/>
      <c r="B286" s="289"/>
      <c r="C286" s="289"/>
      <c r="D286" s="289"/>
      <c r="E286" s="289"/>
      <c r="F286" s="289"/>
      <c r="G286" s="289"/>
      <c r="H286" s="289"/>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row>
    <row r="287" spans="1:42" s="179" customFormat="1" x14ac:dyDescent="0.2">
      <c r="A287" s="173"/>
      <c r="B287" s="289"/>
      <c r="C287" s="289"/>
      <c r="D287" s="289"/>
      <c r="E287" s="289"/>
      <c r="F287" s="289"/>
      <c r="G287" s="289"/>
      <c r="H287" s="289"/>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row>
    <row r="288" spans="1:42" s="179" customFormat="1" x14ac:dyDescent="0.2">
      <c r="A288" s="173"/>
      <c r="B288" s="289"/>
      <c r="C288" s="289"/>
      <c r="D288" s="289"/>
      <c r="E288" s="289"/>
      <c r="F288" s="289"/>
      <c r="G288" s="289"/>
      <c r="H288" s="289"/>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row>
    <row r="289" spans="1:42" s="179" customFormat="1" x14ac:dyDescent="0.2">
      <c r="A289" s="173"/>
      <c r="B289" s="289"/>
      <c r="C289" s="289"/>
      <c r="D289" s="289"/>
      <c r="E289" s="289"/>
      <c r="F289" s="289"/>
      <c r="G289" s="289"/>
      <c r="H289" s="289"/>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row>
    <row r="290" spans="1:42" s="179" customFormat="1" x14ac:dyDescent="0.2">
      <c r="A290" s="173"/>
      <c r="B290" s="289"/>
      <c r="C290" s="289"/>
      <c r="D290" s="289"/>
      <c r="E290" s="289"/>
      <c r="F290" s="289"/>
      <c r="G290" s="289"/>
      <c r="H290" s="289"/>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row>
    <row r="291" spans="1:42" s="179" customFormat="1" x14ac:dyDescent="0.2">
      <c r="A291" s="173"/>
      <c r="B291" s="289"/>
      <c r="C291" s="289"/>
      <c r="D291" s="289"/>
      <c r="E291" s="289"/>
      <c r="F291" s="289"/>
      <c r="G291" s="289"/>
      <c r="H291" s="289"/>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row>
    <row r="292" spans="1:42" s="179" customFormat="1" x14ac:dyDescent="0.2">
      <c r="A292" s="173"/>
      <c r="B292" s="289"/>
      <c r="C292" s="289"/>
      <c r="D292" s="289"/>
      <c r="E292" s="289"/>
      <c r="F292" s="289"/>
      <c r="G292" s="289"/>
      <c r="H292" s="289"/>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row>
    <row r="293" spans="1:42" s="179" customFormat="1" x14ac:dyDescent="0.2">
      <c r="A293" s="173"/>
      <c r="B293" s="289"/>
      <c r="C293" s="289"/>
      <c r="D293" s="289"/>
      <c r="E293" s="289"/>
      <c r="F293" s="289"/>
      <c r="G293" s="289"/>
      <c r="H293" s="289"/>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row>
    <row r="294" spans="1:42" s="179" customFormat="1" x14ac:dyDescent="0.2">
      <c r="A294" s="173"/>
      <c r="B294" s="289"/>
      <c r="C294" s="289"/>
      <c r="D294" s="289"/>
      <c r="E294" s="289"/>
      <c r="F294" s="289"/>
      <c r="G294" s="289"/>
      <c r="H294" s="289"/>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row>
    <row r="295" spans="1:42" s="179" customFormat="1" x14ac:dyDescent="0.2">
      <c r="A295" s="173"/>
      <c r="B295" s="289"/>
      <c r="C295" s="289"/>
      <c r="D295" s="289"/>
      <c r="E295" s="289"/>
      <c r="F295" s="289"/>
      <c r="G295" s="289"/>
      <c r="H295" s="289"/>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row>
    <row r="296" spans="1:42" s="179" customFormat="1" x14ac:dyDescent="0.2">
      <c r="A296" s="173"/>
      <c r="B296" s="289"/>
      <c r="C296" s="289"/>
      <c r="D296" s="289"/>
      <c r="E296" s="289"/>
      <c r="F296" s="289"/>
      <c r="G296" s="289"/>
      <c r="H296" s="289"/>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row>
    <row r="297" spans="1:42" s="179" customFormat="1" x14ac:dyDescent="0.2">
      <c r="A297" s="173"/>
      <c r="B297" s="289"/>
      <c r="C297" s="289"/>
      <c r="D297" s="289"/>
      <c r="E297" s="289"/>
      <c r="F297" s="289"/>
      <c r="G297" s="289"/>
      <c r="H297" s="289"/>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row>
    <row r="298" spans="1:42" s="179" customFormat="1" x14ac:dyDescent="0.2">
      <c r="A298" s="173"/>
      <c r="B298" s="289"/>
      <c r="C298" s="289"/>
      <c r="D298" s="289"/>
      <c r="E298" s="289"/>
      <c r="F298" s="289"/>
      <c r="G298" s="289"/>
      <c r="H298" s="289"/>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row>
    <row r="299" spans="1:42" s="179" customFormat="1" x14ac:dyDescent="0.2">
      <c r="A299" s="173"/>
      <c r="B299" s="289"/>
      <c r="C299" s="289"/>
      <c r="D299" s="289"/>
      <c r="E299" s="289"/>
      <c r="F299" s="289"/>
      <c r="G299" s="289"/>
      <c r="H299" s="289"/>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row>
    <row r="300" spans="1:42" s="179" customFormat="1" x14ac:dyDescent="0.2">
      <c r="A300" s="173"/>
      <c r="B300" s="289"/>
      <c r="C300" s="289"/>
      <c r="D300" s="289"/>
      <c r="E300" s="289"/>
      <c r="F300" s="289"/>
      <c r="G300" s="289"/>
      <c r="H300" s="289"/>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row>
    <row r="301" spans="1:42" s="179" customFormat="1" x14ac:dyDescent="0.2">
      <c r="A301" s="173"/>
      <c r="B301" s="289"/>
      <c r="C301" s="289"/>
      <c r="D301" s="289"/>
      <c r="E301" s="289"/>
      <c r="F301" s="289"/>
      <c r="G301" s="289"/>
      <c r="H301" s="289"/>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row>
    <row r="302" spans="1:42" s="179" customFormat="1" x14ac:dyDescent="0.2">
      <c r="A302" s="173"/>
      <c r="B302" s="289"/>
      <c r="C302" s="289"/>
      <c r="D302" s="289"/>
      <c r="E302" s="289"/>
      <c r="F302" s="289"/>
      <c r="G302" s="289"/>
      <c r="H302" s="289"/>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row>
    <row r="303" spans="1:42" s="179" customFormat="1" x14ac:dyDescent="0.2">
      <c r="A303" s="173"/>
      <c r="B303" s="289"/>
      <c r="C303" s="289"/>
      <c r="D303" s="289"/>
      <c r="E303" s="289"/>
      <c r="F303" s="289"/>
      <c r="G303" s="289"/>
      <c r="H303" s="289"/>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row>
    <row r="304" spans="1:42" s="179" customFormat="1" x14ac:dyDescent="0.2">
      <c r="A304" s="173"/>
      <c r="B304" s="289"/>
      <c r="C304" s="289"/>
      <c r="D304" s="289"/>
      <c r="E304" s="289"/>
      <c r="F304" s="289"/>
      <c r="G304" s="289"/>
      <c r="H304" s="289"/>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row>
    <row r="305" spans="1:42" s="179" customFormat="1" x14ac:dyDescent="0.2">
      <c r="A305" s="173"/>
      <c r="B305" s="289"/>
      <c r="C305" s="289"/>
      <c r="D305" s="289"/>
      <c r="E305" s="289"/>
      <c r="F305" s="289"/>
      <c r="G305" s="289"/>
      <c r="H305" s="289"/>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row>
    <row r="306" spans="1:42" s="179" customFormat="1" x14ac:dyDescent="0.2">
      <c r="A306" s="173"/>
      <c r="B306" s="289"/>
      <c r="C306" s="289"/>
      <c r="D306" s="289"/>
      <c r="E306" s="289"/>
      <c r="F306" s="289"/>
      <c r="G306" s="289"/>
      <c r="H306" s="289"/>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row>
    <row r="307" spans="1:42" s="179" customFormat="1" x14ac:dyDescent="0.2">
      <c r="A307" s="173"/>
      <c r="B307" s="289"/>
      <c r="C307" s="289"/>
      <c r="D307" s="289"/>
      <c r="E307" s="289"/>
      <c r="F307" s="289"/>
      <c r="G307" s="289"/>
      <c r="H307" s="289"/>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row>
    <row r="308" spans="1:42" s="179" customFormat="1" x14ac:dyDescent="0.2">
      <c r="A308" s="173"/>
      <c r="B308" s="289"/>
      <c r="C308" s="289"/>
      <c r="D308" s="289"/>
      <c r="E308" s="289"/>
      <c r="F308" s="289"/>
      <c r="G308" s="289"/>
      <c r="H308" s="289"/>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row>
    <row r="309" spans="1:42" s="179" customFormat="1" x14ac:dyDescent="0.2">
      <c r="A309" s="173"/>
      <c r="B309" s="289"/>
      <c r="C309" s="289"/>
      <c r="D309" s="289"/>
      <c r="E309" s="289"/>
      <c r="F309" s="289"/>
      <c r="G309" s="289"/>
      <c r="H309" s="289"/>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row>
    <row r="310" spans="1:42" s="179" customFormat="1" x14ac:dyDescent="0.2">
      <c r="A310" s="173"/>
      <c r="B310" s="289"/>
      <c r="C310" s="289"/>
      <c r="D310" s="289"/>
      <c r="E310" s="289"/>
      <c r="F310" s="289"/>
      <c r="G310" s="289"/>
      <c r="H310" s="289"/>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row>
    <row r="311" spans="1:42" s="179" customFormat="1" x14ac:dyDescent="0.2">
      <c r="A311" s="173"/>
      <c r="B311" s="289"/>
      <c r="C311" s="289"/>
      <c r="D311" s="289"/>
      <c r="E311" s="289"/>
      <c r="F311" s="289"/>
      <c r="G311" s="289"/>
      <c r="H311" s="289"/>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row>
    <row r="312" spans="1:42" s="179" customFormat="1" x14ac:dyDescent="0.2">
      <c r="A312" s="173"/>
      <c r="B312" s="289"/>
      <c r="C312" s="289"/>
      <c r="D312" s="289"/>
      <c r="E312" s="289"/>
      <c r="F312" s="289"/>
      <c r="G312" s="289"/>
      <c r="H312" s="289"/>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row>
    <row r="313" spans="1:42" s="179" customFormat="1" x14ac:dyDescent="0.2">
      <c r="A313" s="173"/>
      <c r="B313" s="289"/>
      <c r="C313" s="289"/>
      <c r="D313" s="289"/>
      <c r="E313" s="289"/>
      <c r="F313" s="289"/>
      <c r="G313" s="289"/>
      <c r="H313" s="289"/>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row>
    <row r="314" spans="1:42" s="179" customFormat="1" x14ac:dyDescent="0.2">
      <c r="A314" s="173"/>
      <c r="B314" s="289"/>
      <c r="C314" s="289"/>
      <c r="D314" s="289"/>
      <c r="E314" s="289"/>
      <c r="F314" s="289"/>
      <c r="G314" s="289"/>
      <c r="H314" s="289"/>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row>
    <row r="315" spans="1:42" s="179" customFormat="1" x14ac:dyDescent="0.2">
      <c r="A315" s="173"/>
      <c r="B315" s="289"/>
      <c r="C315" s="289"/>
      <c r="D315" s="289"/>
      <c r="E315" s="289"/>
      <c r="F315" s="289"/>
      <c r="G315" s="289"/>
      <c r="H315" s="289"/>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row>
    <row r="316" spans="1:42" s="179" customFormat="1" x14ac:dyDescent="0.2">
      <c r="A316" s="173"/>
      <c r="B316" s="289"/>
      <c r="C316" s="289"/>
      <c r="D316" s="289"/>
      <c r="E316" s="289"/>
      <c r="F316" s="289"/>
      <c r="G316" s="289"/>
      <c r="H316" s="289"/>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row>
    <row r="317" spans="1:42" s="179" customFormat="1" x14ac:dyDescent="0.2">
      <c r="A317" s="173"/>
      <c r="B317" s="289"/>
      <c r="C317" s="289"/>
      <c r="D317" s="289"/>
      <c r="E317" s="289"/>
      <c r="F317" s="289"/>
      <c r="G317" s="289"/>
      <c r="H317" s="289"/>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row>
    <row r="318" spans="1:42" s="179" customFormat="1" x14ac:dyDescent="0.2">
      <c r="A318" s="173"/>
      <c r="B318" s="289"/>
      <c r="C318" s="289"/>
      <c r="D318" s="289"/>
      <c r="E318" s="289"/>
      <c r="F318" s="289"/>
      <c r="G318" s="289"/>
      <c r="H318" s="289"/>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row>
    <row r="319" spans="1:42" s="179" customFormat="1" x14ac:dyDescent="0.2">
      <c r="A319" s="173"/>
      <c r="B319" s="289"/>
      <c r="C319" s="289"/>
      <c r="D319" s="289"/>
      <c r="E319" s="289"/>
      <c r="F319" s="289"/>
      <c r="G319" s="289"/>
      <c r="H319" s="289"/>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row>
    <row r="320" spans="1:42" s="179" customFormat="1" x14ac:dyDescent="0.2">
      <c r="A320" s="173"/>
      <c r="B320" s="289"/>
      <c r="C320" s="289"/>
      <c r="D320" s="289"/>
      <c r="E320" s="289"/>
      <c r="F320" s="289"/>
      <c r="G320" s="289"/>
      <c r="H320" s="289"/>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row>
    <row r="321" spans="1:42" s="179" customFormat="1" x14ac:dyDescent="0.2">
      <c r="A321" s="173"/>
      <c r="B321" s="289"/>
      <c r="C321" s="289"/>
      <c r="D321" s="289"/>
      <c r="E321" s="289"/>
      <c r="F321" s="289"/>
      <c r="G321" s="289"/>
      <c r="H321" s="289"/>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row>
    <row r="322" spans="1:42" s="179" customFormat="1" x14ac:dyDescent="0.2">
      <c r="A322" s="173"/>
      <c r="B322" s="289"/>
      <c r="C322" s="289"/>
      <c r="D322" s="289"/>
      <c r="E322" s="289"/>
      <c r="F322" s="289"/>
      <c r="G322" s="289"/>
      <c r="H322" s="289"/>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row>
    <row r="323" spans="1:42" s="179" customFormat="1" x14ac:dyDescent="0.2">
      <c r="A323" s="173"/>
      <c r="B323" s="289"/>
      <c r="C323" s="289"/>
      <c r="D323" s="289"/>
      <c r="E323" s="289"/>
      <c r="F323" s="289"/>
      <c r="G323" s="289"/>
      <c r="H323" s="289"/>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row>
    <row r="324" spans="1:42" s="179" customFormat="1" x14ac:dyDescent="0.2">
      <c r="A324" s="173"/>
      <c r="B324" s="289"/>
      <c r="C324" s="289"/>
      <c r="D324" s="289"/>
      <c r="E324" s="289"/>
      <c r="F324" s="289"/>
      <c r="G324" s="289"/>
      <c r="H324" s="289"/>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row>
    <row r="325" spans="1:42" s="179" customFormat="1" x14ac:dyDescent="0.2">
      <c r="A325" s="173"/>
      <c r="B325" s="289"/>
      <c r="C325" s="289"/>
      <c r="D325" s="289"/>
      <c r="E325" s="289"/>
      <c r="F325" s="289"/>
      <c r="G325" s="289"/>
      <c r="H325" s="289"/>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row>
    <row r="326" spans="1:42" s="179" customFormat="1" x14ac:dyDescent="0.2">
      <c r="A326" s="173"/>
      <c r="B326" s="289"/>
      <c r="C326" s="289"/>
      <c r="D326" s="289"/>
      <c r="E326" s="289"/>
      <c r="F326" s="289"/>
      <c r="G326" s="289"/>
      <c r="H326" s="289"/>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row>
    <row r="327" spans="1:42" s="179" customFormat="1" x14ac:dyDescent="0.2">
      <c r="A327" s="173"/>
      <c r="B327" s="289"/>
      <c r="C327" s="289"/>
      <c r="D327" s="289"/>
      <c r="E327" s="289"/>
      <c r="F327" s="289"/>
      <c r="G327" s="289"/>
      <c r="H327" s="289"/>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row>
    <row r="328" spans="1:42" s="179" customFormat="1" x14ac:dyDescent="0.2">
      <c r="A328" s="173"/>
      <c r="B328" s="289"/>
      <c r="C328" s="289"/>
      <c r="D328" s="289"/>
      <c r="E328" s="289"/>
      <c r="F328" s="289"/>
      <c r="G328" s="289"/>
      <c r="H328" s="289"/>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row>
    <row r="329" spans="1:42" s="179" customFormat="1" x14ac:dyDescent="0.2">
      <c r="A329" s="173"/>
      <c r="B329" s="289"/>
      <c r="C329" s="289"/>
      <c r="D329" s="289"/>
      <c r="E329" s="289"/>
      <c r="F329" s="289"/>
      <c r="G329" s="289"/>
      <c r="H329" s="289"/>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row>
    <row r="330" spans="1:42" s="179" customFormat="1" x14ac:dyDescent="0.2">
      <c r="A330" s="173"/>
      <c r="B330" s="289"/>
      <c r="C330" s="289"/>
      <c r="D330" s="289"/>
      <c r="E330" s="289"/>
      <c r="F330" s="289"/>
      <c r="G330" s="289"/>
      <c r="H330" s="289"/>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row>
    <row r="331" spans="1:42" s="179" customFormat="1" x14ac:dyDescent="0.2">
      <c r="A331" s="173"/>
      <c r="B331" s="289"/>
      <c r="C331" s="289"/>
      <c r="D331" s="289"/>
      <c r="E331" s="289"/>
      <c r="F331" s="289"/>
      <c r="G331" s="289"/>
      <c r="H331" s="289"/>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row>
    <row r="332" spans="1:42" s="179" customFormat="1" x14ac:dyDescent="0.2">
      <c r="A332" s="173"/>
      <c r="B332" s="289"/>
      <c r="C332" s="289"/>
      <c r="D332" s="289"/>
      <c r="E332" s="289"/>
      <c r="F332" s="289"/>
      <c r="G332" s="289"/>
      <c r="H332" s="289"/>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row>
    <row r="333" spans="1:42" s="179" customFormat="1" x14ac:dyDescent="0.2">
      <c r="A333" s="173"/>
      <c r="B333" s="289"/>
      <c r="C333" s="289"/>
      <c r="D333" s="289"/>
      <c r="E333" s="289"/>
      <c r="F333" s="289"/>
      <c r="G333" s="289"/>
      <c r="H333" s="289"/>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row>
    <row r="334" spans="1:42" s="179" customFormat="1" x14ac:dyDescent="0.2">
      <c r="A334" s="173"/>
      <c r="B334" s="289"/>
      <c r="C334" s="289"/>
      <c r="D334" s="289"/>
      <c r="E334" s="289"/>
      <c r="F334" s="289"/>
      <c r="G334" s="289"/>
      <c r="H334" s="289"/>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row>
    <row r="335" spans="1:42" s="179" customFormat="1" x14ac:dyDescent="0.2">
      <c r="A335" s="173"/>
      <c r="B335" s="289"/>
      <c r="C335" s="289"/>
      <c r="D335" s="289"/>
      <c r="E335" s="289"/>
      <c r="F335" s="289"/>
      <c r="G335" s="289"/>
      <c r="H335" s="289"/>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row>
    <row r="336" spans="1:42" s="179" customFormat="1" x14ac:dyDescent="0.2">
      <c r="A336" s="173"/>
      <c r="B336" s="289"/>
      <c r="C336" s="289"/>
      <c r="D336" s="289"/>
      <c r="E336" s="289"/>
      <c r="F336" s="289"/>
      <c r="G336" s="289"/>
      <c r="H336" s="289"/>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row>
    <row r="337" spans="1:42" s="179" customFormat="1" x14ac:dyDescent="0.2">
      <c r="A337" s="173"/>
      <c r="B337" s="289"/>
      <c r="C337" s="289"/>
      <c r="D337" s="289"/>
      <c r="E337" s="289"/>
      <c r="F337" s="289"/>
      <c r="G337" s="289"/>
      <c r="H337" s="289"/>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row>
    <row r="338" spans="1:42" s="179" customFormat="1" x14ac:dyDescent="0.2">
      <c r="A338" s="173"/>
      <c r="B338" s="289"/>
      <c r="C338" s="289"/>
      <c r="D338" s="289"/>
      <c r="E338" s="289"/>
      <c r="F338" s="289"/>
      <c r="G338" s="289"/>
      <c r="H338" s="289"/>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row>
    <row r="339" spans="1:42" s="179" customFormat="1" x14ac:dyDescent="0.2">
      <c r="A339" s="173"/>
      <c r="B339" s="289"/>
      <c r="C339" s="289"/>
      <c r="D339" s="289"/>
      <c r="E339" s="289"/>
      <c r="F339" s="289"/>
      <c r="G339" s="289"/>
      <c r="H339" s="289"/>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row>
    <row r="340" spans="1:42" s="179" customFormat="1" x14ac:dyDescent="0.2">
      <c r="A340" s="173"/>
      <c r="B340" s="289"/>
      <c r="C340" s="289"/>
      <c r="D340" s="289"/>
      <c r="E340" s="289"/>
      <c r="F340" s="289"/>
      <c r="G340" s="289"/>
      <c r="H340" s="289"/>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row>
    <row r="341" spans="1:42" s="179" customFormat="1" x14ac:dyDescent="0.2">
      <c r="A341" s="173"/>
      <c r="B341" s="289"/>
      <c r="C341" s="289"/>
      <c r="D341" s="289"/>
      <c r="E341" s="289"/>
      <c r="F341" s="289"/>
      <c r="G341" s="289"/>
      <c r="H341" s="289"/>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row>
    <row r="342" spans="1:42" s="179" customFormat="1" x14ac:dyDescent="0.2">
      <c r="A342" s="173"/>
      <c r="B342" s="289"/>
      <c r="C342" s="289"/>
      <c r="D342" s="289"/>
      <c r="E342" s="289"/>
      <c r="F342" s="289"/>
      <c r="G342" s="289"/>
      <c r="H342" s="289"/>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row>
    <row r="343" spans="1:42" s="179" customFormat="1" x14ac:dyDescent="0.2">
      <c r="A343" s="173"/>
      <c r="B343" s="289"/>
      <c r="C343" s="289"/>
      <c r="D343" s="289"/>
      <c r="E343" s="289"/>
      <c r="F343" s="289"/>
      <c r="G343" s="289"/>
      <c r="H343" s="289"/>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row>
    <row r="344" spans="1:42" s="179" customFormat="1" x14ac:dyDescent="0.2">
      <c r="A344" s="173"/>
      <c r="B344" s="289"/>
      <c r="C344" s="289"/>
      <c r="D344" s="289"/>
      <c r="E344" s="289"/>
      <c r="F344" s="289"/>
      <c r="G344" s="289"/>
      <c r="H344" s="289"/>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row>
    <row r="345" spans="1:42" s="179" customFormat="1" x14ac:dyDescent="0.2">
      <c r="A345" s="173"/>
      <c r="B345" s="289"/>
      <c r="C345" s="289"/>
      <c r="D345" s="289"/>
      <c r="E345" s="289"/>
      <c r="F345" s="289"/>
      <c r="G345" s="289"/>
      <c r="H345" s="289"/>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row>
    <row r="346" spans="1:42" s="179" customFormat="1" x14ac:dyDescent="0.2">
      <c r="A346" s="173"/>
      <c r="B346" s="289"/>
      <c r="C346" s="289"/>
      <c r="D346" s="289"/>
      <c r="E346" s="289"/>
      <c r="F346" s="289"/>
      <c r="G346" s="289"/>
      <c r="H346" s="289"/>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row>
    <row r="347" spans="1:42" s="179" customFormat="1" x14ac:dyDescent="0.2">
      <c r="A347" s="173"/>
      <c r="B347" s="289"/>
      <c r="C347" s="289"/>
      <c r="D347" s="289"/>
      <c r="E347" s="289"/>
      <c r="F347" s="289"/>
      <c r="G347" s="289"/>
      <c r="H347" s="289"/>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row>
    <row r="348" spans="1:42" s="179" customFormat="1" x14ac:dyDescent="0.2">
      <c r="A348" s="173"/>
      <c r="B348" s="289"/>
      <c r="C348" s="289"/>
      <c r="D348" s="289"/>
      <c r="E348" s="289"/>
      <c r="F348" s="289"/>
      <c r="G348" s="289"/>
      <c r="H348" s="289"/>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row>
    <row r="349" spans="1:42" s="179" customFormat="1" x14ac:dyDescent="0.2">
      <c r="A349" s="173"/>
      <c r="B349" s="289"/>
      <c r="C349" s="289"/>
      <c r="D349" s="289"/>
      <c r="E349" s="289"/>
      <c r="F349" s="289"/>
      <c r="G349" s="289"/>
      <c r="H349" s="289"/>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row>
    <row r="350" spans="1:42" s="179" customFormat="1" x14ac:dyDescent="0.2">
      <c r="A350" s="173"/>
      <c r="B350" s="289"/>
      <c r="C350" s="289"/>
      <c r="D350" s="289"/>
      <c r="E350" s="289"/>
      <c r="F350" s="289"/>
      <c r="G350" s="289"/>
      <c r="H350" s="289"/>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row>
    <row r="351" spans="1:42" s="179" customFormat="1" x14ac:dyDescent="0.2">
      <c r="A351" s="173"/>
      <c r="B351" s="289"/>
      <c r="C351" s="289"/>
      <c r="D351" s="289"/>
      <c r="E351" s="289"/>
      <c r="F351" s="289"/>
      <c r="G351" s="289"/>
      <c r="H351" s="289"/>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row>
    <row r="352" spans="1:42" s="179" customFormat="1" x14ac:dyDescent="0.2">
      <c r="A352" s="173"/>
      <c r="B352" s="289"/>
      <c r="C352" s="289"/>
      <c r="D352" s="289"/>
      <c r="E352" s="289"/>
      <c r="F352" s="289"/>
      <c r="G352" s="289"/>
      <c r="H352" s="289"/>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row>
    <row r="353" spans="1:42" s="179" customFormat="1" x14ac:dyDescent="0.2">
      <c r="A353" s="173"/>
      <c r="B353" s="289"/>
      <c r="C353" s="289"/>
      <c r="D353" s="289"/>
      <c r="E353" s="289"/>
      <c r="F353" s="289"/>
      <c r="G353" s="289"/>
      <c r="H353" s="289"/>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row>
    <row r="354" spans="1:42" s="179" customFormat="1" x14ac:dyDescent="0.2">
      <c r="A354" s="173"/>
      <c r="B354" s="289"/>
      <c r="C354" s="289"/>
      <c r="D354" s="289"/>
      <c r="E354" s="289"/>
      <c r="F354" s="289"/>
      <c r="G354" s="289"/>
      <c r="H354" s="289"/>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row>
    <row r="355" spans="1:42" s="179" customFormat="1" x14ac:dyDescent="0.2">
      <c r="A355" s="173"/>
      <c r="B355" s="289"/>
      <c r="C355" s="289"/>
      <c r="D355" s="289"/>
      <c r="E355" s="289"/>
      <c r="F355" s="289"/>
      <c r="G355" s="289"/>
      <c r="H355" s="289"/>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row>
    <row r="356" spans="1:42" s="179" customFormat="1" x14ac:dyDescent="0.2">
      <c r="A356" s="173"/>
      <c r="B356" s="289"/>
      <c r="C356" s="289"/>
      <c r="D356" s="289"/>
      <c r="E356" s="289"/>
      <c r="F356" s="289"/>
      <c r="G356" s="289"/>
      <c r="H356" s="289"/>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row>
    <row r="357" spans="1:42" s="179" customFormat="1" x14ac:dyDescent="0.2">
      <c r="A357" s="173"/>
      <c r="B357" s="289"/>
      <c r="C357" s="289"/>
      <c r="D357" s="289"/>
      <c r="E357" s="289"/>
      <c r="F357" s="289"/>
      <c r="G357" s="289"/>
      <c r="H357" s="289"/>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row>
    <row r="358" spans="1:42" s="179" customFormat="1" x14ac:dyDescent="0.2">
      <c r="A358" s="173"/>
      <c r="B358" s="289"/>
      <c r="C358" s="289"/>
      <c r="D358" s="289"/>
      <c r="E358" s="289"/>
      <c r="F358" s="289"/>
      <c r="G358" s="289"/>
      <c r="H358" s="289"/>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row>
    <row r="359" spans="1:42" s="179" customFormat="1" x14ac:dyDescent="0.2">
      <c r="A359" s="173"/>
      <c r="B359" s="289"/>
      <c r="C359" s="289"/>
      <c r="D359" s="289"/>
      <c r="E359" s="289"/>
      <c r="F359" s="289"/>
      <c r="G359" s="289"/>
      <c r="H359" s="289"/>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row>
    <row r="360" spans="1:42" s="179" customFormat="1" x14ac:dyDescent="0.2">
      <c r="A360" s="173"/>
      <c r="B360" s="289"/>
      <c r="C360" s="289"/>
      <c r="D360" s="289"/>
      <c r="E360" s="289"/>
      <c r="F360" s="289"/>
      <c r="G360" s="289"/>
      <c r="H360" s="289"/>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row>
    <row r="361" spans="1:42" s="179" customFormat="1" x14ac:dyDescent="0.2">
      <c r="A361" s="173"/>
      <c r="B361" s="289"/>
      <c r="C361" s="289"/>
      <c r="D361" s="289"/>
      <c r="E361" s="289"/>
      <c r="F361" s="289"/>
      <c r="G361" s="289"/>
      <c r="H361" s="289"/>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row>
    <row r="362" spans="1:42" s="179" customFormat="1" x14ac:dyDescent="0.2">
      <c r="A362" s="173"/>
      <c r="B362" s="289"/>
      <c r="C362" s="289"/>
      <c r="D362" s="289"/>
      <c r="E362" s="289"/>
      <c r="F362" s="289"/>
      <c r="G362" s="289"/>
      <c r="H362" s="289"/>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row>
    <row r="363" spans="1:42" s="179" customFormat="1" x14ac:dyDescent="0.2">
      <c r="A363" s="173"/>
      <c r="B363" s="289"/>
      <c r="C363" s="289"/>
      <c r="D363" s="289"/>
      <c r="E363" s="289"/>
      <c r="F363" s="289"/>
      <c r="G363" s="289"/>
      <c r="H363" s="289"/>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row>
    <row r="364" spans="1:42" s="179" customFormat="1" x14ac:dyDescent="0.2">
      <c r="A364" s="173"/>
      <c r="B364" s="289"/>
      <c r="C364" s="289"/>
      <c r="D364" s="289"/>
      <c r="E364" s="289"/>
      <c r="F364" s="289"/>
      <c r="G364" s="289"/>
      <c r="H364" s="289"/>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row>
    <row r="365" spans="1:42" s="179" customFormat="1" x14ac:dyDescent="0.2">
      <c r="A365" s="173"/>
      <c r="B365" s="289"/>
      <c r="C365" s="289"/>
      <c r="D365" s="289"/>
      <c r="E365" s="289"/>
      <c r="F365" s="289"/>
      <c r="G365" s="289"/>
      <c r="H365" s="289"/>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row>
    <row r="366" spans="1:42" s="179" customFormat="1" x14ac:dyDescent="0.2">
      <c r="A366" s="173"/>
      <c r="B366" s="289"/>
      <c r="C366" s="289"/>
      <c r="D366" s="289"/>
      <c r="E366" s="289"/>
      <c r="F366" s="289"/>
      <c r="G366" s="289"/>
      <c r="H366" s="289"/>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row>
    <row r="367" spans="1:42" s="179" customFormat="1" x14ac:dyDescent="0.2">
      <c r="A367" s="173"/>
      <c r="B367" s="289"/>
      <c r="C367" s="289"/>
      <c r="D367" s="289"/>
      <c r="E367" s="289"/>
      <c r="F367" s="289"/>
      <c r="G367" s="289"/>
      <c r="H367" s="289"/>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row>
    <row r="368" spans="1:42" s="179" customFormat="1" x14ac:dyDescent="0.2">
      <c r="A368" s="173"/>
      <c r="B368" s="289"/>
      <c r="C368" s="289"/>
      <c r="D368" s="289"/>
      <c r="E368" s="289"/>
      <c r="F368" s="289"/>
      <c r="G368" s="289"/>
      <c r="H368" s="289"/>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row>
    <row r="369" spans="1:42" s="179" customFormat="1" x14ac:dyDescent="0.2">
      <c r="A369" s="173"/>
      <c r="B369" s="289"/>
      <c r="C369" s="289"/>
      <c r="D369" s="289"/>
      <c r="E369" s="289"/>
      <c r="F369" s="289"/>
      <c r="G369" s="289"/>
      <c r="H369" s="289"/>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row>
    <row r="370" spans="1:42" s="179" customFormat="1" x14ac:dyDescent="0.2">
      <c r="A370" s="173"/>
      <c r="B370" s="289"/>
      <c r="C370" s="289"/>
      <c r="D370" s="289"/>
      <c r="E370" s="289"/>
      <c r="F370" s="289"/>
      <c r="G370" s="289"/>
      <c r="H370" s="289"/>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row>
    <row r="371" spans="1:42" s="179" customFormat="1" x14ac:dyDescent="0.2">
      <c r="A371" s="173"/>
      <c r="B371" s="289"/>
      <c r="C371" s="289"/>
      <c r="D371" s="289"/>
      <c r="E371" s="289"/>
      <c r="F371" s="289"/>
      <c r="G371" s="289"/>
      <c r="H371" s="289"/>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row>
    <row r="372" spans="1:42" s="179" customFormat="1" x14ac:dyDescent="0.2">
      <c r="A372" s="173"/>
      <c r="B372" s="289"/>
      <c r="C372" s="289"/>
      <c r="D372" s="289"/>
      <c r="E372" s="289"/>
      <c r="F372" s="289"/>
      <c r="G372" s="289"/>
      <c r="H372" s="289"/>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row>
    <row r="373" spans="1:42" s="179" customFormat="1" x14ac:dyDescent="0.2">
      <c r="A373" s="173"/>
      <c r="B373" s="289"/>
      <c r="C373" s="289"/>
      <c r="D373" s="289"/>
      <c r="E373" s="289"/>
      <c r="F373" s="289"/>
      <c r="G373" s="289"/>
      <c r="H373" s="289"/>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row>
    <row r="374" spans="1:42" s="179" customFormat="1" x14ac:dyDescent="0.2">
      <c r="A374" s="173"/>
      <c r="B374" s="289"/>
      <c r="C374" s="289"/>
      <c r="D374" s="289"/>
      <c r="E374" s="289"/>
      <c r="F374" s="289"/>
      <c r="G374" s="289"/>
      <c r="H374" s="289"/>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row>
    <row r="375" spans="1:42" s="179" customFormat="1" x14ac:dyDescent="0.2">
      <c r="A375" s="173"/>
      <c r="B375" s="289"/>
      <c r="C375" s="289"/>
      <c r="D375" s="289"/>
      <c r="E375" s="289"/>
      <c r="F375" s="289"/>
      <c r="G375" s="289"/>
      <c r="H375" s="289"/>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row>
    <row r="376" spans="1:42" s="179" customFormat="1" x14ac:dyDescent="0.2">
      <c r="A376" s="173"/>
      <c r="B376" s="289"/>
      <c r="C376" s="289"/>
      <c r="D376" s="289"/>
      <c r="E376" s="289"/>
      <c r="F376" s="289"/>
      <c r="G376" s="289"/>
      <c r="H376" s="289"/>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row>
    <row r="377" spans="1:42" s="179" customFormat="1" x14ac:dyDescent="0.2">
      <c r="A377" s="173"/>
      <c r="B377" s="289"/>
      <c r="C377" s="289"/>
      <c r="D377" s="289"/>
      <c r="E377" s="289"/>
      <c r="F377" s="289"/>
      <c r="G377" s="289"/>
      <c r="H377" s="289"/>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row>
    <row r="378" spans="1:42" s="179" customFormat="1" x14ac:dyDescent="0.2">
      <c r="A378" s="173"/>
      <c r="B378" s="289"/>
      <c r="C378" s="289"/>
      <c r="D378" s="289"/>
      <c r="E378" s="289"/>
      <c r="F378" s="289"/>
      <c r="G378" s="289"/>
      <c r="H378" s="289"/>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row>
    <row r="379" spans="1:42" s="179" customFormat="1" x14ac:dyDescent="0.2">
      <c r="A379" s="173"/>
      <c r="B379" s="289"/>
      <c r="C379" s="289"/>
      <c r="D379" s="289"/>
      <c r="E379" s="289"/>
      <c r="F379" s="289"/>
      <c r="G379" s="289"/>
      <c r="H379" s="289"/>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row>
    <row r="380" spans="1:42" s="179" customFormat="1" x14ac:dyDescent="0.2">
      <c r="A380" s="173"/>
      <c r="B380" s="289"/>
      <c r="C380" s="289"/>
      <c r="D380" s="289"/>
      <c r="E380" s="289"/>
      <c r="F380" s="289"/>
      <c r="G380" s="289"/>
      <c r="H380" s="289"/>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row>
    <row r="381" spans="1:42" s="179" customFormat="1" x14ac:dyDescent="0.2">
      <c r="A381" s="173"/>
      <c r="B381" s="289"/>
      <c r="C381" s="289"/>
      <c r="D381" s="289"/>
      <c r="E381" s="289"/>
      <c r="F381" s="289"/>
      <c r="G381" s="289"/>
      <c r="H381" s="289"/>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row>
    <row r="382" spans="1:42" s="179" customFormat="1" x14ac:dyDescent="0.2">
      <c r="A382" s="173"/>
      <c r="B382" s="289"/>
      <c r="C382" s="289"/>
      <c r="D382" s="289"/>
      <c r="E382" s="289"/>
      <c r="F382" s="289"/>
      <c r="G382" s="289"/>
      <c r="H382" s="289"/>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row>
    <row r="383" spans="1:42" s="179" customFormat="1" x14ac:dyDescent="0.2">
      <c r="A383" s="173"/>
      <c r="B383" s="289"/>
      <c r="C383" s="289"/>
      <c r="D383" s="289"/>
      <c r="E383" s="289"/>
      <c r="F383" s="289"/>
      <c r="G383" s="289"/>
      <c r="H383" s="289"/>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row>
    <row r="384" spans="1:42" s="179" customFormat="1" x14ac:dyDescent="0.2">
      <c r="A384" s="173"/>
      <c r="B384" s="289"/>
      <c r="C384" s="289"/>
      <c r="D384" s="289"/>
      <c r="E384" s="289"/>
      <c r="F384" s="289"/>
      <c r="G384" s="289"/>
      <c r="H384" s="289"/>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row>
    <row r="385" spans="1:42" s="179" customFormat="1" x14ac:dyDescent="0.2">
      <c r="A385" s="173"/>
      <c r="B385" s="289"/>
      <c r="C385" s="289"/>
      <c r="D385" s="289"/>
      <c r="E385" s="289"/>
      <c r="F385" s="289"/>
      <c r="G385" s="289"/>
      <c r="H385" s="289"/>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row>
    <row r="386" spans="1:42" s="179" customFormat="1" x14ac:dyDescent="0.2">
      <c r="A386" s="173"/>
      <c r="B386" s="289"/>
      <c r="C386" s="289"/>
      <c r="D386" s="289"/>
      <c r="E386" s="289"/>
      <c r="F386" s="289"/>
      <c r="G386" s="289"/>
      <c r="H386" s="289"/>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row>
    <row r="387" spans="1:42" s="179" customFormat="1" x14ac:dyDescent="0.2">
      <c r="A387" s="173"/>
      <c r="B387" s="289"/>
      <c r="C387" s="289"/>
      <c r="D387" s="289"/>
      <c r="E387" s="289"/>
      <c r="F387" s="289"/>
      <c r="G387" s="289"/>
      <c r="H387" s="289"/>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row>
    <row r="388" spans="1:42" s="179" customFormat="1" x14ac:dyDescent="0.2">
      <c r="A388" s="173"/>
      <c r="B388" s="289"/>
      <c r="C388" s="289"/>
      <c r="D388" s="289"/>
      <c r="E388" s="289"/>
      <c r="F388" s="289"/>
      <c r="G388" s="289"/>
      <c r="H388" s="289"/>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row>
    <row r="389" spans="1:42" s="179" customFormat="1" x14ac:dyDescent="0.2">
      <c r="A389" s="173"/>
      <c r="B389" s="289"/>
      <c r="C389" s="289"/>
      <c r="D389" s="289"/>
      <c r="E389" s="289"/>
      <c r="F389" s="289"/>
      <c r="G389" s="289"/>
      <c r="H389" s="289"/>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row>
    <row r="390" spans="1:42" s="179" customFormat="1" x14ac:dyDescent="0.2">
      <c r="A390" s="173"/>
      <c r="B390" s="289"/>
      <c r="C390" s="289"/>
      <c r="D390" s="289"/>
      <c r="E390" s="289"/>
      <c r="F390" s="289"/>
      <c r="G390" s="289"/>
      <c r="H390" s="289"/>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row>
    <row r="391" spans="1:42" s="179" customFormat="1" x14ac:dyDescent="0.2">
      <c r="A391" s="173"/>
      <c r="B391" s="289"/>
      <c r="C391" s="289"/>
      <c r="D391" s="289"/>
      <c r="E391" s="289"/>
      <c r="F391" s="289"/>
      <c r="G391" s="289"/>
      <c r="H391" s="289"/>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row>
    <row r="392" spans="1:42" s="179" customFormat="1" x14ac:dyDescent="0.2">
      <c r="A392" s="173"/>
      <c r="B392" s="289"/>
      <c r="C392" s="289"/>
      <c r="D392" s="289"/>
      <c r="E392" s="289"/>
      <c r="F392" s="289"/>
      <c r="G392" s="289"/>
      <c r="H392" s="289"/>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row>
    <row r="393" spans="1:42" s="179" customFormat="1" x14ac:dyDescent="0.2">
      <c r="A393" s="173"/>
      <c r="B393" s="289"/>
      <c r="C393" s="289"/>
      <c r="D393" s="289"/>
      <c r="E393" s="289"/>
      <c r="F393" s="289"/>
      <c r="G393" s="289"/>
      <c r="H393" s="289"/>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row>
    <row r="394" spans="1:42" s="179" customFormat="1" x14ac:dyDescent="0.2">
      <c r="A394" s="173"/>
      <c r="B394" s="289"/>
      <c r="C394" s="289"/>
      <c r="D394" s="289"/>
      <c r="E394" s="289"/>
      <c r="F394" s="289"/>
      <c r="G394" s="289"/>
      <c r="H394" s="289"/>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row>
    <row r="395" spans="1:42" s="179" customFormat="1" x14ac:dyDescent="0.2">
      <c r="A395" s="173"/>
      <c r="B395" s="289"/>
      <c r="C395" s="289"/>
      <c r="D395" s="289"/>
      <c r="E395" s="289"/>
      <c r="F395" s="289"/>
      <c r="G395" s="289"/>
      <c r="H395" s="289"/>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row>
    <row r="396" spans="1:42" s="179" customFormat="1" x14ac:dyDescent="0.2">
      <c r="A396" s="173"/>
      <c r="B396" s="289"/>
      <c r="C396" s="289"/>
      <c r="D396" s="289"/>
      <c r="E396" s="289"/>
      <c r="F396" s="289"/>
      <c r="G396" s="289"/>
      <c r="H396" s="289"/>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row>
    <row r="397" spans="1:42" s="179" customFormat="1" x14ac:dyDescent="0.2">
      <c r="A397" s="173"/>
      <c r="B397" s="289"/>
      <c r="C397" s="289"/>
      <c r="D397" s="289"/>
      <c r="E397" s="289"/>
      <c r="F397" s="289"/>
      <c r="G397" s="289"/>
      <c r="H397" s="289"/>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row>
    <row r="398" spans="1:42" s="179" customFormat="1" x14ac:dyDescent="0.2">
      <c r="A398" s="173"/>
      <c r="B398" s="289"/>
      <c r="C398" s="289"/>
      <c r="D398" s="289"/>
      <c r="E398" s="289"/>
      <c r="F398" s="289"/>
      <c r="G398" s="289"/>
      <c r="H398" s="289"/>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row>
    <row r="399" spans="1:42" s="179" customFormat="1" x14ac:dyDescent="0.2">
      <c r="A399" s="173"/>
      <c r="B399" s="289"/>
      <c r="C399" s="289"/>
      <c r="D399" s="289"/>
      <c r="E399" s="289"/>
      <c r="F399" s="289"/>
      <c r="G399" s="289"/>
      <c r="H399" s="289"/>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row>
    <row r="400" spans="1:42" s="179" customFormat="1" x14ac:dyDescent="0.2">
      <c r="A400" s="173"/>
      <c r="B400" s="289"/>
      <c r="C400" s="289"/>
      <c r="D400" s="289"/>
      <c r="E400" s="289"/>
      <c r="F400" s="289"/>
      <c r="G400" s="289"/>
      <c r="H400" s="289"/>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row>
    <row r="401" spans="1:42" s="179" customFormat="1" x14ac:dyDescent="0.2">
      <c r="A401" s="173"/>
      <c r="B401" s="289"/>
      <c r="C401" s="289"/>
      <c r="D401" s="289"/>
      <c r="E401" s="289"/>
      <c r="F401" s="289"/>
      <c r="G401" s="289"/>
      <c r="H401" s="289"/>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row>
    <row r="402" spans="1:42" s="179" customFormat="1" x14ac:dyDescent="0.2">
      <c r="A402" s="173"/>
      <c r="B402" s="289"/>
      <c r="C402" s="289"/>
      <c r="D402" s="289"/>
      <c r="E402" s="289"/>
      <c r="F402" s="289"/>
      <c r="G402" s="289"/>
      <c r="H402" s="289"/>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row>
    <row r="403" spans="1:42" s="179" customFormat="1" x14ac:dyDescent="0.2">
      <c r="A403" s="173"/>
      <c r="B403" s="289"/>
      <c r="C403" s="289"/>
      <c r="D403" s="289"/>
      <c r="E403" s="289"/>
      <c r="F403" s="289"/>
      <c r="G403" s="289"/>
      <c r="H403" s="289"/>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row>
    <row r="404" spans="1:42" s="179" customFormat="1" x14ac:dyDescent="0.2">
      <c r="A404" s="173"/>
      <c r="B404" s="289"/>
      <c r="C404" s="289"/>
      <c r="D404" s="289"/>
      <c r="E404" s="289"/>
      <c r="F404" s="289"/>
      <c r="G404" s="289"/>
      <c r="H404" s="289"/>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row>
    <row r="405" spans="1:42" s="179" customFormat="1" x14ac:dyDescent="0.2">
      <c r="A405" s="173"/>
      <c r="B405" s="289"/>
      <c r="C405" s="289"/>
      <c r="D405" s="289"/>
      <c r="E405" s="289"/>
      <c r="F405" s="289"/>
      <c r="G405" s="289"/>
      <c r="H405" s="289"/>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row>
    <row r="406" spans="1:42" s="179" customFormat="1" x14ac:dyDescent="0.2">
      <c r="A406" s="173"/>
      <c r="B406" s="289"/>
      <c r="C406" s="289"/>
      <c r="D406" s="289"/>
      <c r="E406" s="289"/>
      <c r="F406" s="289"/>
      <c r="G406" s="289"/>
      <c r="H406" s="289"/>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row>
    <row r="407" spans="1:42" s="179" customFormat="1" x14ac:dyDescent="0.2">
      <c r="A407" s="173"/>
      <c r="B407" s="289"/>
      <c r="C407" s="289"/>
      <c r="D407" s="289"/>
      <c r="E407" s="289"/>
      <c r="F407" s="289"/>
      <c r="G407" s="289"/>
      <c r="H407" s="289"/>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row>
    <row r="408" spans="1:42" s="179" customFormat="1" x14ac:dyDescent="0.2">
      <c r="A408" s="173"/>
      <c r="B408" s="289"/>
      <c r="C408" s="289"/>
      <c r="D408" s="289"/>
      <c r="E408" s="289"/>
      <c r="F408" s="289"/>
      <c r="G408" s="289"/>
      <c r="H408" s="289"/>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row>
    <row r="409" spans="1:42" s="179" customFormat="1" x14ac:dyDescent="0.2">
      <c r="A409" s="173"/>
      <c r="B409" s="289"/>
      <c r="C409" s="289"/>
      <c r="D409" s="289"/>
      <c r="E409" s="289"/>
      <c r="F409" s="289"/>
      <c r="G409" s="289"/>
      <c r="H409" s="289"/>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row>
    <row r="410" spans="1:42" s="179" customFormat="1" x14ac:dyDescent="0.2">
      <c r="A410" s="173"/>
      <c r="B410" s="289"/>
      <c r="C410" s="289"/>
      <c r="D410" s="289"/>
      <c r="E410" s="289"/>
      <c r="F410" s="289"/>
      <c r="G410" s="289"/>
      <c r="H410" s="289"/>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row>
    <row r="411" spans="1:42" s="179" customFormat="1" x14ac:dyDescent="0.2">
      <c r="A411" s="173"/>
      <c r="B411" s="289"/>
      <c r="C411" s="289"/>
      <c r="D411" s="289"/>
      <c r="E411" s="289"/>
      <c r="F411" s="289"/>
      <c r="G411" s="289"/>
      <c r="H411" s="289"/>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row>
    <row r="412" spans="1:42" s="179" customFormat="1" x14ac:dyDescent="0.2">
      <c r="A412" s="173"/>
      <c r="B412" s="289"/>
      <c r="C412" s="289"/>
      <c r="D412" s="289"/>
      <c r="E412" s="289"/>
      <c r="F412" s="289"/>
      <c r="G412" s="289"/>
      <c r="H412" s="289"/>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row>
    <row r="413" spans="1:42" s="179" customFormat="1" x14ac:dyDescent="0.2">
      <c r="A413" s="173"/>
      <c r="B413" s="289"/>
      <c r="C413" s="289"/>
      <c r="D413" s="289"/>
      <c r="E413" s="289"/>
      <c r="F413" s="289"/>
      <c r="G413" s="289"/>
      <c r="H413" s="289"/>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row>
    <row r="414" spans="1:42" s="179" customFormat="1" x14ac:dyDescent="0.2">
      <c r="A414" s="173"/>
      <c r="B414" s="289"/>
      <c r="C414" s="289"/>
      <c r="D414" s="289"/>
      <c r="E414" s="289"/>
      <c r="F414" s="289"/>
      <c r="G414" s="289"/>
      <c r="H414" s="289"/>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row>
    <row r="415" spans="1:42" s="179" customFormat="1" x14ac:dyDescent="0.2">
      <c r="A415" s="173"/>
      <c r="B415" s="289"/>
      <c r="C415" s="289"/>
      <c r="D415" s="289"/>
      <c r="E415" s="289"/>
      <c r="F415" s="289"/>
      <c r="G415" s="289"/>
      <c r="H415" s="289"/>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row>
    <row r="416" spans="1:42" s="179" customFormat="1" x14ac:dyDescent="0.2">
      <c r="A416" s="173"/>
      <c r="B416" s="289"/>
      <c r="C416" s="289"/>
      <c r="D416" s="289"/>
      <c r="E416" s="289"/>
      <c r="F416" s="289"/>
      <c r="G416" s="289"/>
      <c r="H416" s="289"/>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row>
    <row r="417" spans="1:42" s="179" customFormat="1" x14ac:dyDescent="0.2">
      <c r="A417" s="173"/>
      <c r="B417" s="289"/>
      <c r="C417" s="289"/>
      <c r="D417" s="289"/>
      <c r="E417" s="289"/>
      <c r="F417" s="289"/>
      <c r="G417" s="289"/>
      <c r="H417" s="289"/>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row>
    <row r="418" spans="1:42" s="179" customFormat="1" x14ac:dyDescent="0.2">
      <c r="A418" s="173"/>
      <c r="B418" s="289"/>
      <c r="C418" s="289"/>
      <c r="D418" s="289"/>
      <c r="E418" s="289"/>
      <c r="F418" s="289"/>
      <c r="G418" s="289"/>
      <c r="H418" s="289"/>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row>
    <row r="419" spans="1:42" s="179" customFormat="1" x14ac:dyDescent="0.2">
      <c r="A419" s="173"/>
      <c r="B419" s="289"/>
      <c r="C419" s="289"/>
      <c r="D419" s="289"/>
      <c r="E419" s="289"/>
      <c r="F419" s="289"/>
      <c r="G419" s="289"/>
      <c r="H419" s="289"/>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row>
    <row r="420" spans="1:42" s="179" customFormat="1" x14ac:dyDescent="0.2">
      <c r="A420" s="173"/>
      <c r="B420" s="289"/>
      <c r="C420" s="289"/>
      <c r="D420" s="289"/>
      <c r="E420" s="289"/>
      <c r="F420" s="289"/>
      <c r="G420" s="289"/>
      <c r="H420" s="289"/>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row>
    <row r="421" spans="1:42" s="179" customFormat="1" x14ac:dyDescent="0.2">
      <c r="A421" s="173"/>
      <c r="B421" s="289"/>
      <c r="C421" s="289"/>
      <c r="D421" s="289"/>
      <c r="E421" s="289"/>
      <c r="F421" s="289"/>
      <c r="G421" s="289"/>
      <c r="H421" s="289"/>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row>
    <row r="422" spans="1:42" s="179" customFormat="1" x14ac:dyDescent="0.2">
      <c r="A422" s="173"/>
      <c r="B422" s="289"/>
      <c r="C422" s="289"/>
      <c r="D422" s="289"/>
      <c r="E422" s="289"/>
      <c r="F422" s="289"/>
      <c r="G422" s="289"/>
      <c r="H422" s="289"/>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row>
    <row r="423" spans="1:42" s="179" customFormat="1" x14ac:dyDescent="0.2">
      <c r="A423" s="173"/>
      <c r="B423" s="289"/>
      <c r="C423" s="289"/>
      <c r="D423" s="289"/>
      <c r="E423" s="289"/>
      <c r="F423" s="289"/>
      <c r="G423" s="289"/>
      <c r="H423" s="289"/>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row>
    <row r="424" spans="1:42" s="179" customFormat="1" x14ac:dyDescent="0.2">
      <c r="A424" s="173"/>
      <c r="B424" s="289"/>
      <c r="C424" s="289"/>
      <c r="D424" s="289"/>
      <c r="E424" s="289"/>
      <c r="F424" s="289"/>
      <c r="G424" s="289"/>
      <c r="H424" s="289"/>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row>
    <row r="425" spans="1:42" s="179" customFormat="1" x14ac:dyDescent="0.2">
      <c r="A425" s="173"/>
      <c r="B425" s="289"/>
      <c r="C425" s="289"/>
      <c r="D425" s="289"/>
      <c r="E425" s="289"/>
      <c r="F425" s="289"/>
      <c r="G425" s="289"/>
      <c r="H425" s="289"/>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row>
    <row r="426" spans="1:42" s="179" customFormat="1" x14ac:dyDescent="0.2">
      <c r="A426" s="173"/>
      <c r="B426" s="289"/>
      <c r="C426" s="289"/>
      <c r="D426" s="289"/>
      <c r="E426" s="289"/>
      <c r="F426" s="289"/>
      <c r="G426" s="289"/>
      <c r="H426" s="289"/>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row>
    <row r="427" spans="1:42" s="179" customFormat="1" x14ac:dyDescent="0.2">
      <c r="A427" s="173"/>
      <c r="B427" s="289"/>
      <c r="C427" s="289"/>
      <c r="D427" s="289"/>
      <c r="E427" s="289"/>
      <c r="F427" s="289"/>
      <c r="G427" s="289"/>
      <c r="H427" s="289"/>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row>
    <row r="428" spans="1:42" s="179" customFormat="1" x14ac:dyDescent="0.2">
      <c r="A428" s="173"/>
      <c r="B428" s="289"/>
      <c r="C428" s="289"/>
      <c r="D428" s="289"/>
      <c r="E428" s="289"/>
      <c r="F428" s="289"/>
      <c r="G428" s="289"/>
      <c r="H428" s="289"/>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row>
    <row r="429" spans="1:42" s="179" customFormat="1" x14ac:dyDescent="0.2">
      <c r="A429" s="173"/>
      <c r="B429" s="289"/>
      <c r="C429" s="289"/>
      <c r="D429" s="289"/>
      <c r="E429" s="289"/>
      <c r="F429" s="289"/>
      <c r="G429" s="289"/>
      <c r="H429" s="289"/>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row>
    <row r="430" spans="1:42" s="179" customFormat="1" x14ac:dyDescent="0.2">
      <c r="A430" s="173"/>
      <c r="B430" s="289"/>
      <c r="C430" s="289"/>
      <c r="D430" s="289"/>
      <c r="E430" s="289"/>
      <c r="F430" s="289"/>
      <c r="G430" s="289"/>
      <c r="H430" s="289"/>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row>
    <row r="431" spans="1:42" s="179" customFormat="1" x14ac:dyDescent="0.2">
      <c r="A431" s="173"/>
      <c r="B431" s="289"/>
      <c r="C431" s="289"/>
      <c r="D431" s="289"/>
      <c r="E431" s="289"/>
      <c r="F431" s="289"/>
      <c r="G431" s="289"/>
      <c r="H431" s="289"/>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row>
    <row r="432" spans="1:42" s="179" customFormat="1" x14ac:dyDescent="0.2">
      <c r="A432" s="173"/>
      <c r="B432" s="289"/>
      <c r="C432" s="289"/>
      <c r="D432" s="289"/>
      <c r="E432" s="289"/>
      <c r="F432" s="289"/>
      <c r="G432" s="289"/>
      <c r="H432" s="289"/>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row>
    <row r="433" spans="1:42" s="179" customFormat="1" x14ac:dyDescent="0.2">
      <c r="A433" s="173"/>
      <c r="B433" s="289"/>
      <c r="C433" s="289"/>
      <c r="D433" s="289"/>
      <c r="E433" s="289"/>
      <c r="F433" s="289"/>
      <c r="G433" s="289"/>
      <c r="H433" s="289"/>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row>
    <row r="434" spans="1:42" s="179" customFormat="1" x14ac:dyDescent="0.2">
      <c r="A434" s="173"/>
      <c r="B434" s="289"/>
      <c r="C434" s="289"/>
      <c r="D434" s="289"/>
      <c r="E434" s="289"/>
      <c r="F434" s="289"/>
      <c r="G434" s="289"/>
      <c r="H434" s="289"/>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row>
    <row r="435" spans="1:42" s="179" customFormat="1" x14ac:dyDescent="0.2">
      <c r="A435" s="173"/>
      <c r="B435" s="289"/>
      <c r="C435" s="289"/>
      <c r="D435" s="289"/>
      <c r="E435" s="289"/>
      <c r="F435" s="289"/>
      <c r="G435" s="289"/>
      <c r="H435" s="289"/>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row>
    <row r="436" spans="1:42" s="179" customFormat="1" x14ac:dyDescent="0.2">
      <c r="A436" s="173"/>
      <c r="B436" s="289"/>
      <c r="C436" s="289"/>
      <c r="D436" s="289"/>
      <c r="E436" s="289"/>
      <c r="F436" s="289"/>
      <c r="G436" s="289"/>
      <c r="H436" s="289"/>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row>
    <row r="437" spans="1:42" s="179" customFormat="1" x14ac:dyDescent="0.2">
      <c r="A437" s="173"/>
      <c r="B437" s="289"/>
      <c r="C437" s="289"/>
      <c r="D437" s="289"/>
      <c r="E437" s="289"/>
      <c r="F437" s="289"/>
      <c r="G437" s="289"/>
      <c r="H437" s="289"/>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row>
    <row r="438" spans="1:42" s="179" customFormat="1" x14ac:dyDescent="0.2">
      <c r="A438" s="173"/>
      <c r="B438" s="289"/>
      <c r="C438" s="289"/>
      <c r="D438" s="289"/>
      <c r="E438" s="289"/>
      <c r="F438" s="289"/>
      <c r="G438" s="289"/>
      <c r="H438" s="289"/>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row>
    <row r="439" spans="1:42" s="179" customFormat="1" x14ac:dyDescent="0.2">
      <c r="A439" s="173"/>
      <c r="B439" s="289"/>
      <c r="C439" s="289"/>
      <c r="D439" s="289"/>
      <c r="E439" s="289"/>
      <c r="F439" s="289"/>
      <c r="G439" s="289"/>
      <c r="H439" s="289"/>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row>
    <row r="440" spans="1:42" s="179" customFormat="1" x14ac:dyDescent="0.2">
      <c r="A440" s="173"/>
      <c r="B440" s="289"/>
      <c r="C440" s="289"/>
      <c r="D440" s="289"/>
      <c r="E440" s="289"/>
      <c r="F440" s="289"/>
      <c r="G440" s="289"/>
      <c r="H440" s="289"/>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row>
    <row r="441" spans="1:42" s="179" customFormat="1" x14ac:dyDescent="0.2">
      <c r="A441" s="173"/>
      <c r="B441" s="289"/>
      <c r="C441" s="289"/>
      <c r="D441" s="289"/>
      <c r="E441" s="289"/>
      <c r="F441" s="289"/>
      <c r="G441" s="289"/>
      <c r="H441" s="289"/>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row>
    <row r="442" spans="1:42" s="179" customFormat="1" x14ac:dyDescent="0.2">
      <c r="A442" s="173"/>
      <c r="B442" s="290"/>
      <c r="C442" s="290"/>
      <c r="D442" s="290"/>
      <c r="E442" s="290"/>
      <c r="F442" s="290"/>
      <c r="G442" s="290"/>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row>
    <row r="443" spans="1:42" s="179" customFormat="1" x14ac:dyDescent="0.2">
      <c r="A443" s="173"/>
      <c r="B443" s="290"/>
      <c r="C443" s="290"/>
      <c r="D443" s="290"/>
      <c r="E443" s="290"/>
      <c r="F443" s="290"/>
      <c r="G443" s="290"/>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row>
  </sheetData>
  <sheetProtection password="CE28" sheet="1" objects="1" scenarios="1" formatCells="0" formatColumns="0" formatRows="0" selectLockedCells="1" selectUnlockedCells="1"/>
  <mergeCells count="26">
    <mergeCell ref="G3:H3"/>
    <mergeCell ref="B3:E3"/>
    <mergeCell ref="C37:D37"/>
    <mergeCell ref="C47:D47"/>
    <mergeCell ref="B182:H182"/>
    <mergeCell ref="B184:H184"/>
    <mergeCell ref="C57:D57"/>
    <mergeCell ref="G69:H69"/>
    <mergeCell ref="G103:H103"/>
    <mergeCell ref="G147:H147"/>
    <mergeCell ref="B1:D1"/>
    <mergeCell ref="C117:D117"/>
    <mergeCell ref="B2:H2"/>
    <mergeCell ref="B4:E4"/>
    <mergeCell ref="C172:D172"/>
    <mergeCell ref="B69:D69"/>
    <mergeCell ref="C17:D17"/>
    <mergeCell ref="C82:D82"/>
    <mergeCell ref="B103:D103"/>
    <mergeCell ref="C92:D92"/>
    <mergeCell ref="C127:D127"/>
    <mergeCell ref="C137:D137"/>
    <mergeCell ref="C161:D161"/>
    <mergeCell ref="B147:D147"/>
    <mergeCell ref="C27:D27"/>
    <mergeCell ref="G4:H4"/>
  </mergeCells>
  <phoneticPr fontId="9" type="noConversion"/>
  <pageMargins left="0.74803149606299213" right="0.74803149606299213" top="0.98425196850393704" bottom="0.98425196850393704" header="0.51181102362204722" footer="0.51181102362204722"/>
  <pageSetup scale="80" fitToHeight="0" orientation="landscape" horizontalDpi="200" verticalDpi="200" r:id="rId1"/>
  <headerFooter alignWithMargins="0">
    <oddFooter>&amp;C&amp;P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
  <sheetViews>
    <sheetView workbookViewId="0">
      <selection activeCell="F14" sqref="F14"/>
    </sheetView>
  </sheetViews>
  <sheetFormatPr baseColWidth="10" defaultRowHeight="12.75" x14ac:dyDescent="0.2"/>
  <cols>
    <col min="1" max="2" width="11.42578125" style="82"/>
    <col min="3" max="3" width="11.28515625" style="82" customWidth="1"/>
    <col min="4" max="16384" width="11.42578125" style="82"/>
  </cols>
  <sheetData>
    <row r="3" spans="3:3" ht="28.5" customHeight="1" x14ac:dyDescent="0.2">
      <c r="C3" s="81"/>
    </row>
  </sheetData>
  <sheetProtection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 Análisis de brecha</vt:lpstr>
      <vt:lpstr>Plan de implementacion AOC</vt:lpstr>
      <vt:lpstr>Graficas Gap</vt:lpstr>
      <vt:lpstr>Hoja1</vt:lpstr>
      <vt:lpstr>' Análisis de brecha'!Área_de_impresión</vt:lpstr>
      <vt:lpstr>'Graficas Gap'!Área_de_impresión</vt:lpstr>
      <vt:lpstr>'Plan de implementacion AOC'!Área_de_impresión</vt:lpstr>
      <vt:lpstr>' Análisis de brecha'!Print_Area</vt:lpstr>
      <vt:lpstr>'Graficas Gap'!Print_Area</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dc:creator>
  <cp:lastModifiedBy>EQUIPO</cp:lastModifiedBy>
  <cp:lastPrinted>2017-08-16T00:38:23Z</cp:lastPrinted>
  <dcterms:created xsi:type="dcterms:W3CDTF">2010-08-09T13:20:11Z</dcterms:created>
  <dcterms:modified xsi:type="dcterms:W3CDTF">2017-08-16T01:10:42Z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
    <vt:lpwstr>Design</vt:lpwstr>
  </property>
  <property fmtid="{D5CDD505-2E9C-101B-9397-08002B2CF9AE}" pid="3" name="Originator">
    <vt:lpwstr>GAF Subteam</vt:lpwstr>
  </property>
  <property fmtid="{D5CDD505-2E9C-101B-9397-08002B2CF9AE}" pid="4" name="Category0">
    <vt:lpwstr>IT</vt:lpwstr>
  </property>
  <property fmtid="{D5CDD505-2E9C-101B-9397-08002B2CF9AE}" pid="5" name="Date Posted">
    <vt:lpwstr>2011-12-01T00:00:00Z</vt:lpwstr>
  </property>
  <property fmtid="{D5CDD505-2E9C-101B-9397-08002B2CF9AE}" pid="6" name="Notes0">
    <vt:lpwstr/>
  </property>
  <property fmtid="{D5CDD505-2E9C-101B-9397-08002B2CF9AE}" pid="7" name="Status">
    <vt:lpwstr>Completed</vt:lpwstr>
  </property>
</Properties>
</file>